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773A43D-4733-4F8D-9C0D-AD1F5035E67E}" xr6:coauthVersionLast="45" xr6:coauthVersionMax="45" xr10:uidLastSave="{00000000-0000-0000-0000-000000000000}"/>
  <bookViews>
    <workbookView xWindow="45750" yWindow="1230" windowWidth="14715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<sst xmlns="http://schemas.openxmlformats.org/spreadsheetml/2006/main" count="94" uniqueCount="85">
  <si>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</si>
  <si>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</si>
  <si>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</si>
  <si>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</si>
  <si>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</si>
  <si>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</si>
  <si>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</si>
  <si>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</si>
  <si>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</si>
  <si>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</si>
  <si>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</si>
  <si>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</si>
  <si>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</si>
  <si>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</si>
  <si>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</si>
  <si>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</si>
  <si>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</si>
  <si>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</si>
  <si>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</si>
  <si>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</si>
  <si>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</si>
  <si>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</si>
  <si>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</si>
  <si>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</si>
  <si>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</si>
  <si>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</si>
  <si>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</si>
  <si>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</si>
  <si>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</si>
  <si>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</si>
  <si>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</si>
  <si>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</si>
  <si>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</si>
  <si>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</si>
  <si>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</si>
  <si>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</si>
  <si>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</si>
  <si>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</si>
  <si>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</si>
  <si>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</si>
  <si>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</si>
  <si>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</si>
  <si>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</si>
  <si>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</si>
  <si>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</si>
  <si>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</si>
  <si>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</si>
  <si>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</si>
  <si>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</si>
  <si>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</si>
  <si>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</si>
  <si>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</si>
  <si>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</si>
  <si>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</si>
  <si>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</si>
  <si>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</si>
  <si>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</si>
  <si>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</si>
  <si>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</si>
  <si>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</si>
  <si>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</si>
  <si>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</si>
  <si>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</si>
  <si>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</si>
  <si>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</si>
  <si>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</si>
  <si>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인텔 펜티엄 골드 G5420 (커피레이크)(정품)</t>
    <phoneticPr fontId="1" type="noConversion"/>
  </si>
  <si>
    <t>컬러풀 H310M</t>
    <phoneticPr fontId="1" type="noConversion"/>
  </si>
  <si>
    <t>삼성 DDR4 4G 21300</t>
    <phoneticPr fontId="1" type="noConversion"/>
  </si>
  <si>
    <t xml:space="preserve"> 내장</t>
    <phoneticPr fontId="1" type="noConversion"/>
  </si>
  <si>
    <t>WD 120G GREEN</t>
    <phoneticPr fontId="1" type="noConversion"/>
  </si>
  <si>
    <t xml:space="preserve"> DAVEN 스텔라미니</t>
    <phoneticPr fontId="1" type="noConversion"/>
  </si>
  <si>
    <t>잘만 정격500W</t>
    <phoneticPr fontId="1" type="noConversion"/>
  </si>
  <si>
    <t>글로벌 27인치 HDMI</t>
    <phoneticPr fontId="1" type="noConversion"/>
  </si>
  <si>
    <t>큐닉스 키보드마우스 SET</t>
    <phoneticPr fontId="1" type="noConversion"/>
  </si>
  <si>
    <t>//</t>
    <phoneticPr fontId="1" type="noConversion"/>
  </si>
  <si>
    <t>모니터</t>
    <phoneticPr fontId="1" type="noConversion"/>
  </si>
  <si>
    <t>마우스패드</t>
    <phoneticPr fontId="1" type="noConversion"/>
  </si>
  <si>
    <t>패드</t>
    <phoneticPr fontId="1" type="noConversion"/>
  </si>
  <si>
    <t>010-4784-0790</t>
    <phoneticPr fontId="1" type="noConversion"/>
  </si>
  <si>
    <t>노경표(프레젠트풀빌라)</t>
    <phoneticPr fontId="1" type="noConversion"/>
  </si>
  <si>
    <t>퀵배송비</t>
    <phoneticPr fontId="1" type="noConversion"/>
  </si>
  <si>
    <t>퀵배송</t>
    <phoneticPr fontId="1" type="noConversion"/>
  </si>
  <si>
    <t>이체 및 세금계산서</t>
  </si>
  <si>
    <t>강동구 고덕로 38길 69 칠암빌딩 2층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</si>
</sst>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100" zoomScalePageLayoutView="85" workbookViewId="0">
      <selection activeCell="C6" sqref="C6:D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1" t="s">
        <v>62</v>
      </c>
      <c r="B1" s="32" t="s">
        <v>80</v>
      </c>
      <c r="C1" s="93" t="s">
        <v>47</v>
      </c>
      <c r="D1" s="94"/>
      <c r="E1" s="43"/>
      <c r="F1" s="44"/>
      <c r="G1" s="44"/>
      <c r="H1" s="45"/>
    </row>
    <row r="2" spans="1:9" ht="22.5" customHeight="1">
      <c r="A2" s="18" t="s">
        <v>48</v>
      </c>
      <c r="B2" s="26" t="s">
        <v>79</v>
      </c>
      <c r="C2" s="95"/>
      <c r="D2" s="96"/>
      <c r="E2" s="46"/>
      <c r="F2" s="47"/>
      <c r="G2" s="47"/>
      <c r="H2" s="48"/>
    </row>
    <row r="3" spans="1:9" ht="22.5" customHeight="1">
      <c r="A3" s="18" t="s">
        <v>49</v>
      </c>
      <c r="B3" s="20">
        <f ca="1">TODAY()</f>
        <v>44042</v>
      </c>
      <c r="C3" s="19" t="s">
        <v>50</v>
      </c>
      <c r="D3" s="25"/>
      <c r="E3" s="46"/>
      <c r="F3" s="47"/>
      <c r="G3" s="47"/>
      <c r="H3" s="48"/>
    </row>
    <row r="4" spans="1:9" ht="22.5" customHeight="1">
      <c r="A4" s="17" t="s">
        <v>46</v>
      </c>
      <c r="B4" s="97" t="s">
        <v>84</v>
      </c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27</v>
      </c>
      <c r="B6" s="56"/>
      <c r="C6" s="63" t="s">
        <v>66</v>
      </c>
      <c r="D6" s="64"/>
      <c r="E6" s="3" t="s">
        <v>6</v>
      </c>
      <c r="F6" s="6">
        <v>70000</v>
      </c>
      <c r="G6" s="3">
        <v>1</v>
      </c>
      <c r="H6" s="6">
        <f>F6*G6</f>
        <v>70000</v>
      </c>
      <c r="I6" s="2"/>
    </row>
    <row r="7" spans="1:9" ht="24" customHeight="1">
      <c r="A7" s="57"/>
      <c r="B7" s="58"/>
      <c r="C7" s="63" t="s">
        <v>65</v>
      </c>
      <c r="D7" s="64"/>
      <c r="E7" s="29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67</v>
      </c>
      <c r="D8" s="64"/>
      <c r="E8" s="3" t="s">
        <v>7</v>
      </c>
      <c r="F8" s="6">
        <v>65000</v>
      </c>
      <c r="G8" s="3">
        <v>1</v>
      </c>
      <c r="H8" s="6">
        <f t="shared" si="0"/>
        <v>65000</v>
      </c>
      <c r="I8" s="2"/>
    </row>
    <row r="9" spans="1:9" ht="37.5" customHeight="1">
      <c r="A9" s="57"/>
      <c r="B9" s="58"/>
      <c r="C9" s="63" t="s">
        <v>68</v>
      </c>
      <c r="D9" s="64"/>
      <c r="E9" s="3" t="s">
        <v>8</v>
      </c>
      <c r="F9" s="6">
        <v>25000</v>
      </c>
      <c r="G9" s="3">
        <v>1</v>
      </c>
      <c r="H9" s="6">
        <f t="shared" si="0"/>
        <v>25000</v>
      </c>
      <c r="I9" s="2"/>
    </row>
    <row r="10" spans="1:9" ht="24" customHeight="1">
      <c r="A10" s="57"/>
      <c r="B10" s="58"/>
      <c r="C10" s="63" t="s">
        <v>69</v>
      </c>
      <c r="D10" s="64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57"/>
      <c r="B11" s="58"/>
      <c r="C11" s="63" t="s">
        <v>70</v>
      </c>
      <c r="D11" s="64"/>
      <c r="E11" s="3" t="s">
        <v>10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4" customHeight="1">
      <c r="A12" s="57"/>
      <c r="B12" s="58"/>
      <c r="C12" s="63" t="s">
        <v>65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 t="s">
        <v>65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71</v>
      </c>
      <c r="D14" s="88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57"/>
      <c r="B15" s="58"/>
      <c r="C15" s="87" t="s">
        <v>72</v>
      </c>
      <c r="D15" s="88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57"/>
      <c r="B16" s="58"/>
      <c r="C16" s="89"/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59</v>
      </c>
      <c r="D18" s="92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313000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313000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73</v>
      </c>
      <c r="D24" s="88"/>
      <c r="E24" s="5" t="s">
        <v>76</v>
      </c>
      <c r="F24" s="6">
        <v>147000</v>
      </c>
      <c r="G24" s="3">
        <v>1</v>
      </c>
      <c r="H24" s="6">
        <f>F24*G24</f>
        <v>147000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106" t="s">
        <v>74</v>
      </c>
      <c r="D25" s="88"/>
      <c r="E25" s="3" t="s">
        <v>63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 t="s">
        <v>75</v>
      </c>
      <c r="D26" s="88"/>
      <c r="E26" s="5" t="s">
        <v>26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 t="s">
        <v>77</v>
      </c>
      <c r="D27" s="108"/>
      <c r="E27" s="5" t="s">
        <v>78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 t="s">
        <v>82</v>
      </c>
      <c r="D32" s="108"/>
      <c r="E32" s="5" t="s">
        <v>81</v>
      </c>
      <c r="F32" s="6">
        <v>10000</v>
      </c>
      <c r="G32" s="3">
        <v>1</v>
      </c>
      <c r="H32" s="6">
        <f t="shared" si="1"/>
        <v>10000</v>
      </c>
      <c r="I32" s="2"/>
    </row>
    <row r="33" spans="1:9" ht="13.5" customHeight="1">
      <c r="A33" s="33" t="s">
        <v>35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157000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38</v>
      </c>
      <c r="B35" s="76"/>
      <c r="C35" s="85"/>
      <c r="D35" s="86"/>
      <c r="E35" s="8" t="s">
        <v>4</v>
      </c>
      <c r="F35" s="67">
        <f>SUM(E21,E33)</f>
        <v>470000</v>
      </c>
      <c r="G35" s="67"/>
      <c r="H35" s="9" t="s">
        <v>20</v>
      </c>
      <c r="I35" s="2"/>
    </row>
    <row r="36" spans="1:9" ht="16.5" customHeight="1">
      <c r="A36" s="75" t="s">
        <v>37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47000.000000000058</v>
      </c>
      <c r="G36" s="66"/>
      <c r="H36" s="10"/>
      <c r="I36" s="2"/>
    </row>
    <row r="37" spans="1:9" ht="17.25" customHeight="1">
      <c r="A37" s="75" t="s">
        <v>33</v>
      </c>
      <c r="B37" s="76"/>
      <c r="C37" s="37"/>
      <c r="D37" s="38"/>
      <c r="E37" s="8" t="s">
        <v>32</v>
      </c>
      <c r="F37" s="69" t="s">
        <v>83</v>
      </c>
      <c r="G37" s="70"/>
      <c r="H37" s="11"/>
      <c r="I37" s="2"/>
    </row>
    <row r="38" spans="1:9" ht="19.5" customHeight="1">
      <c r="A38" s="33" t="s">
        <v>34</v>
      </c>
      <c r="B38" s="34"/>
      <c r="C38" s="39">
        <f>SUM(C35:C36)-C37</f>
        <v>0</v>
      </c>
      <c r="D38" s="40"/>
      <c r="E38" s="28" t="s">
        <v>64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517000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3" t="s">
        <v>41</v>
      </c>
      <c r="E1" s="30" t="s">
        <v>61</v>
      </c>
      <c r="F1" s="30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6" t="s">
        <v>42</v>
      </c>
    </row>
    <row r="4" spans="1:6">
      <c r="A4" t="s">
        <v>31</v>
      </c>
      <c r="B4" s="12">
        <f>Sheet1!F35-(Sheet1!C35)</f>
        <v>470000</v>
      </c>
    </row>
    <row r="5" spans="1:6">
      <c r="A5" t="s">
        <v>45</v>
      </c>
      <c r="B5">
        <f>B4*1.13</f>
        <v>531100</v>
      </c>
    </row>
    <row r="6" spans="1:6">
      <c r="A6" t="s">
        <v>43</v>
      </c>
    </row>
    <row r="7" spans="1:6">
      <c r="A7" t="s">
        <v>19</v>
      </c>
      <c r="B7" s="12">
        <v>60000</v>
      </c>
    </row>
    <row r="8" spans="1:6">
      <c r="A8" t="s">
        <v>54</v>
      </c>
      <c r="B8" s="12">
        <v>70000</v>
      </c>
    </row>
    <row r="9" spans="1:6">
      <c r="A9" t="s">
        <v>52</v>
      </c>
      <c r="B9" s="12">
        <v>80000</v>
      </c>
    </row>
    <row r="10" spans="1:6">
      <c r="A10" t="s">
        <v>53</v>
      </c>
      <c r="B10" s="12">
        <v>100000</v>
      </c>
    </row>
    <row r="11" spans="1:6">
      <c r="A11" t="s">
        <v>56</v>
      </c>
      <c r="B11" s="12">
        <v>151200</v>
      </c>
    </row>
    <row r="12" spans="1:6">
      <c r="A12" t="s">
        <v>55</v>
      </c>
      <c r="B12" s="12">
        <v>188000</v>
      </c>
    </row>
    <row r="13" spans="1:6">
      <c r="A13" t="s">
        <v>57</v>
      </c>
      <c r="B13" s="12">
        <v>194290</v>
      </c>
    </row>
    <row r="14" spans="1:6">
      <c r="A14" t="s">
        <v>58</v>
      </c>
      <c r="B14" s="12">
        <v>359000</v>
      </c>
    </row>
    <row r="15" spans="1:6">
      <c r="A15" t="s">
        <v>60</v>
      </c>
    </row>
    <row r="16" spans="1:6">
      <c r="A16" s="27"/>
    </row>
    <row r="17" spans="1:1">
      <c r="A17" s="27"/>
    </row>
    <row r="18" spans="1:1">
      <c r="A18" s="27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2020-05-28T08:11:00Z</cp:lastPrinted>
  <dcterms:created xsi:type="dcterms:W3CDTF">2019-03-28T03:58:09Z</dcterms:created>
  <dcterms:modified xsi:type="dcterms:W3CDTF">2020-07-30T01:05:09Z</dcterms:modified>
</cp:coreProperties>
</file>