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9" documentId="8_{11524889-7DB9-479D-B008-8378092690BB}" xr6:coauthVersionLast="45" xr6:coauthVersionMax="45" xr10:uidLastSave="{CFF059AB-22A1-4164-B0C4-63B472FF0957}"/>
  <bookViews>
    <workbookView xWindow="4125" yWindow="502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<sst xmlns="http://schemas.openxmlformats.org/spreadsheetml/2006/main" count="98" uniqueCount="89">
  <si>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</si>
  <si>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</si>
  <si>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</si>
  <si>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</si>
  <si>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</si>
  <si>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</si>
  <si>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</si>
  <si>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</si>
  <si>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</si>
  <si>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</si>
  <si>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</si>
  <si>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</si>
  <si>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</si>
  <si>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</si>
  <si>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</si>
  <si>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</si>
  <si>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</si>
  <si>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</si>
  <si>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</si>
  <si>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</si>
  <si>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</si>
  <si>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</si>
  <si>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</si>
  <si>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</si>
  <si>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</si>
  <si>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</si>
  <si>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</si>
  <si>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</si>
  <si>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</si>
  <si>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</si>
  <si>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</si>
  <si>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</si>
  <si>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</si>
  <si>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</si>
  <si>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</si>
  <si>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</si>
  <si>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</si>
  <si>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</si>
  <si>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</si>
  <si>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</si>
  <si>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</si>
  <si>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</si>
  <si>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</si>
  <si>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</si>
  <si>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</si>
  <si>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</si>
  <si>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</si>
  <si>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</si>
  <si>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</si>
  <si>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</si>
  <si>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</si>
  <si>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</si>
  <si>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</si>
  <si>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</si>
  <si>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</si>
  <si>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</si>
  <si>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</si>
  <si>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</si>
  <si>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</si>
  <si>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</si>
  <si>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</si>
  <si>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</si>
  <si>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</si>
  <si>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</si>
  <si>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</si>
  <si>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 xml:space="preserve"> DAVEN 스텔라미니</t>
    <phoneticPr fontId="1" type="noConversion"/>
  </si>
  <si>
    <t>잘만 정격500W</t>
    <phoneticPr fontId="1" type="noConversion"/>
  </si>
  <si>
    <t>글로벌 27인치 HDMI</t>
    <phoneticPr fontId="1" type="noConversion"/>
  </si>
  <si>
    <t>큐닉스 키보드마우스 SET</t>
    <phoneticPr fontId="1" type="noConversion"/>
  </si>
  <si>
    <t>//</t>
    <phoneticPr fontId="1" type="noConversion"/>
  </si>
  <si>
    <t>모니터</t>
    <phoneticPr fontId="1" type="noConversion"/>
  </si>
  <si>
    <t>마우스패드</t>
    <phoneticPr fontId="1" type="noConversion"/>
  </si>
  <si>
    <t>패드</t>
    <phoneticPr fontId="1" type="noConversion"/>
  </si>
  <si>
    <t>010-6886-8796</t>
    <phoneticPr fontId="1" type="noConversion"/>
  </si>
  <si>
    <t>노경표(바다솔타운)</t>
    <phoneticPr fontId="1" type="noConversion"/>
  </si>
  <si>
    <t>LANCARD</t>
    <phoneticPr fontId="1" type="noConversion"/>
  </si>
  <si>
    <t>EFI PCI EXPRESS 5DBI</t>
    <phoneticPr fontId="1" type="noConversion"/>
  </si>
  <si>
    <t>배송비</t>
    <phoneticPr fontId="1" type="noConversion"/>
  </si>
  <si>
    <t>본체및 모니터</t>
    <phoneticPr fontId="1" type="noConversion"/>
  </si>
  <si>
    <t>삼성전자 DDR4 8G PC4-21300 (정품)</t>
    <phoneticPr fontId="1" type="noConversion"/>
  </si>
  <si>
    <t>이체 및 세금계산서</t>
  </si>
  <si>
    <t>XFX 라데온 RX 550 D5 2GB DUAL</t>
    <phoneticPr fontId="1" type="noConversion"/>
  </si>
  <si>
    <t>케이블</t>
    <phoneticPr fontId="1" type="noConversion"/>
  </si>
  <si>
    <t xml:space="preserve">DVI TO HDMI 케이블 </t>
    <phoneticPr fontId="1" type="noConversion"/>
  </si>
  <si>
    <t>DP TO HDMI 컨버터</t>
    <phoneticPr fontId="1" type="noConversion"/>
  </si>
  <si>
    <t>인텔 코어i3-10세대 10100 (코멧레이크S) (정품)</t>
    <phoneticPr fontId="1" type="noConversion"/>
  </si>
  <si>
    <t>ASRock H410M-HVS 디앤디컴</t>
    <phoneticPr fontId="1" type="noConversion"/>
  </si>
  <si>
    <t xml:space="preserve">주소 강동구 고덕로 38길 69 2층 Sm 컴퍼니 </t>
    <phoneticPr fontId="1" type="noConversion"/>
  </si>
  <si>
    <t>마이크론 Crucial MX500 대원CTS (500GB)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</si>
</sst>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9" zoomScaleNormal="100" workbookViewId="0">
      <selection activeCell="F39" sqref="F39:G3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1" t="s">
        <v>61</v>
      </c>
      <c r="B1" s="32" t="s">
        <v>74</v>
      </c>
      <c r="C1" s="33" t="s">
        <v>46</v>
      </c>
      <c r="D1" s="34"/>
      <c r="E1" s="89"/>
      <c r="F1" s="90"/>
      <c r="G1" s="90"/>
      <c r="H1" s="91"/>
    </row>
    <row r="2" spans="1:9" ht="22.5" customHeight="1">
      <c r="A2" s="18" t="s">
        <v>47</v>
      </c>
      <c r="B2" s="26" t="s">
        <v>73</v>
      </c>
      <c r="C2" s="35"/>
      <c r="D2" s="36"/>
      <c r="E2" s="92"/>
      <c r="F2" s="93"/>
      <c r="G2" s="93"/>
      <c r="H2" s="94"/>
    </row>
    <row r="3" spans="1:9" ht="22.5" customHeight="1">
      <c r="A3" s="18" t="s">
        <v>48</v>
      </c>
      <c r="B3" s="20">
        <f ca="1">TODAY()</f>
        <v>44027</v>
      </c>
      <c r="C3" s="19" t="s">
        <v>49</v>
      </c>
      <c r="D3" s="25"/>
      <c r="E3" s="92"/>
      <c r="F3" s="93"/>
      <c r="G3" s="93"/>
      <c r="H3" s="94"/>
    </row>
    <row r="4" spans="1:9" ht="22.5" customHeight="1">
      <c r="A4" s="17" t="s">
        <v>45</v>
      </c>
      <c r="B4" s="39" t="s">
        <v>87</v>
      </c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26</v>
      </c>
      <c r="B6" s="102"/>
      <c r="C6" s="59" t="s">
        <v>85</v>
      </c>
      <c r="D6" s="60"/>
      <c r="E6" s="3" t="s">
        <v>6</v>
      </c>
      <c r="F6" s="6">
        <v>180000</v>
      </c>
      <c r="G6" s="3">
        <v>1</v>
      </c>
      <c r="H6" s="6">
        <f>F6*G6</f>
        <v>180000</v>
      </c>
      <c r="I6" s="2"/>
    </row>
    <row r="7" spans="1:9" ht="24" customHeight="1">
      <c r="A7" s="103"/>
      <c r="B7" s="104"/>
      <c r="C7" s="59" t="s">
        <v>64</v>
      </c>
      <c r="D7" s="60"/>
      <c r="E7" s="29" t="s">
        <v>14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86</v>
      </c>
      <c r="D8" s="60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103"/>
      <c r="B9" s="104"/>
      <c r="C9" s="59" t="s">
        <v>79</v>
      </c>
      <c r="D9" s="60"/>
      <c r="E9" s="3" t="s">
        <v>8</v>
      </c>
      <c r="F9" s="6">
        <v>40000</v>
      </c>
      <c r="G9" s="3">
        <v>2</v>
      </c>
      <c r="H9" s="6">
        <f t="shared" si="0"/>
        <v>80000</v>
      </c>
      <c r="I9" s="2"/>
    </row>
    <row r="10" spans="1:9" ht="24" customHeight="1">
      <c r="A10" s="103"/>
      <c r="B10" s="104"/>
      <c r="C10" s="59" t="s">
        <v>81</v>
      </c>
      <c r="D10" s="60"/>
      <c r="E10" s="3" t="s">
        <v>9</v>
      </c>
      <c r="F10" s="6">
        <v>105000</v>
      </c>
      <c r="G10" s="3">
        <v>1</v>
      </c>
      <c r="H10" s="6">
        <f t="shared" si="0"/>
        <v>105000</v>
      </c>
      <c r="I10" s="2"/>
    </row>
    <row r="11" spans="1:9" ht="34.5" customHeight="1">
      <c r="A11" s="103"/>
      <c r="B11" s="104"/>
      <c r="C11" s="59" t="s">
        <v>88</v>
      </c>
      <c r="D11" s="60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103"/>
      <c r="B12" s="104"/>
      <c r="C12" s="59" t="s">
        <v>76</v>
      </c>
      <c r="D12" s="60"/>
      <c r="E12" s="3" t="s">
        <v>75</v>
      </c>
      <c r="F12" s="6">
        <v>43000</v>
      </c>
      <c r="G12" s="3">
        <v>1</v>
      </c>
      <c r="H12" s="6">
        <f t="shared" si="0"/>
        <v>43000</v>
      </c>
      <c r="I12" s="2"/>
    </row>
    <row r="13" spans="1:9" ht="24" customHeight="1">
      <c r="A13" s="103"/>
      <c r="B13" s="104"/>
      <c r="C13" s="48" t="s">
        <v>64</v>
      </c>
      <c r="D13" s="49"/>
      <c r="E13" s="3" t="s">
        <v>11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65</v>
      </c>
      <c r="D14" s="49"/>
      <c r="E14" s="3" t="s">
        <v>12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103"/>
      <c r="B15" s="104"/>
      <c r="C15" s="48" t="s">
        <v>66</v>
      </c>
      <c r="D15" s="49"/>
      <c r="E15" s="3" t="s">
        <v>13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3"/>
      <c r="B16" s="104"/>
      <c r="C16" s="55"/>
      <c r="D16" s="56"/>
      <c r="E16" s="3" t="s">
        <v>15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50</v>
      </c>
      <c r="E17" s="4" t="s">
        <v>16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58</v>
      </c>
      <c r="D18" s="58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24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17</v>
      </c>
      <c r="D20" s="41"/>
      <c r="E20" s="61">
        <f>SUM(H6:H19)</f>
        <v>683000</v>
      </c>
      <c r="F20" s="61"/>
      <c r="G20" s="24">
        <v>1</v>
      </c>
      <c r="H20" s="100" t="s">
        <v>19</v>
      </c>
      <c r="I20" s="2"/>
    </row>
    <row r="21" spans="1:9" ht="12.75" customHeight="1">
      <c r="A21" s="103"/>
      <c r="B21" s="104"/>
      <c r="C21" s="41"/>
      <c r="D21" s="41"/>
      <c r="E21" s="61">
        <f>E20*G20</f>
        <v>683000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22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67</v>
      </c>
      <c r="D24" s="49"/>
      <c r="E24" s="5" t="s">
        <v>70</v>
      </c>
      <c r="F24" s="6">
        <v>145000</v>
      </c>
      <c r="G24" s="3">
        <v>2</v>
      </c>
      <c r="H24" s="6">
        <f>F24*G24</f>
        <v>290000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0"/>
      <c r="C25" s="50" t="s">
        <v>68</v>
      </c>
      <c r="D25" s="49"/>
      <c r="E25" s="3" t="s">
        <v>62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1"/>
      <c r="B26" s="72"/>
      <c r="C26" s="50" t="s">
        <v>69</v>
      </c>
      <c r="D26" s="49"/>
      <c r="E26" s="5" t="s">
        <v>25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1"/>
      <c r="B27" s="72"/>
      <c r="C27" s="51" t="s">
        <v>71</v>
      </c>
      <c r="D27" s="52"/>
      <c r="E27" s="5" t="s">
        <v>72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1"/>
      <c r="B28" s="72"/>
      <c r="C28" s="51" t="s">
        <v>83</v>
      </c>
      <c r="D28" s="52"/>
      <c r="E28" s="5" t="s">
        <v>82</v>
      </c>
      <c r="F28" s="6">
        <v>3800</v>
      </c>
      <c r="G28" s="3">
        <v>1</v>
      </c>
      <c r="H28" s="6">
        <f t="shared" si="1"/>
        <v>3800</v>
      </c>
      <c r="I28" s="2"/>
    </row>
    <row r="29" spans="1:9">
      <c r="A29" s="71"/>
      <c r="B29" s="72"/>
      <c r="C29" s="51" t="s">
        <v>84</v>
      </c>
      <c r="D29" s="52"/>
      <c r="E29" s="5" t="s">
        <v>82</v>
      </c>
      <c r="F29" s="6">
        <v>6500</v>
      </c>
      <c r="G29" s="3">
        <v>1</v>
      </c>
      <c r="H29" s="6">
        <f t="shared" si="1"/>
        <v>6500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 t="s">
        <v>78</v>
      </c>
      <c r="D32" s="52"/>
      <c r="E32" s="5" t="s">
        <v>77</v>
      </c>
      <c r="F32" s="6">
        <v>15000</v>
      </c>
      <c r="G32" s="3">
        <v>1</v>
      </c>
      <c r="H32" s="6">
        <f t="shared" si="1"/>
        <v>15000</v>
      </c>
      <c r="I32" s="2"/>
    </row>
    <row r="33" spans="1:9" ht="13.5" customHeight="1">
      <c r="A33" s="75" t="s">
        <v>34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315300</v>
      </c>
      <c r="F33" s="61"/>
      <c r="G33" s="62"/>
      <c r="H33" s="98" t="s">
        <v>19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37</v>
      </c>
      <c r="B35" s="68"/>
      <c r="C35" s="81"/>
      <c r="D35" s="82"/>
      <c r="E35" s="8" t="s">
        <v>4</v>
      </c>
      <c r="F35" s="109">
        <f>SUM(E21,E33)</f>
        <v>998300</v>
      </c>
      <c r="G35" s="109"/>
      <c r="H35" s="9" t="s">
        <v>19</v>
      </c>
      <c r="I35" s="2"/>
    </row>
    <row r="36" spans="1:9" ht="16.5" customHeight="1">
      <c r="A36" s="67" t="s">
        <v>36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20</v>
      </c>
      <c r="F36" s="107">
        <f>F35*1.1-F35</f>
        <v>99830</v>
      </c>
      <c r="G36" s="108"/>
      <c r="H36" s="10"/>
      <c r="I36" s="2"/>
    </row>
    <row r="37" spans="1:9" ht="17.25" customHeight="1">
      <c r="A37" s="67" t="s">
        <v>32</v>
      </c>
      <c r="B37" s="68"/>
      <c r="C37" s="83"/>
      <c r="D37" s="84"/>
      <c r="E37" s="8" t="s">
        <v>31</v>
      </c>
      <c r="F37" s="65" t="s">
        <v>80</v>
      </c>
      <c r="G37" s="66"/>
      <c r="H37" s="11"/>
      <c r="I37" s="2"/>
    </row>
    <row r="38" spans="1:9" ht="19.5" customHeight="1">
      <c r="A38" s="75" t="s">
        <v>33</v>
      </c>
      <c r="B38" s="76"/>
      <c r="C38" s="85">
        <f>SUM(C35:C36)-C37</f>
        <v>0</v>
      </c>
      <c r="D38" s="86"/>
      <c r="E38" s="28" t="s">
        <v>63</v>
      </c>
      <c r="F38" s="65">
        <v>8130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21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1090000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23</v>
      </c>
      <c r="C1" t="s">
        <v>38</v>
      </c>
      <c r="D1" s="13" t="s">
        <v>40</v>
      </c>
      <c r="E1" s="30" t="s">
        <v>60</v>
      </c>
      <c r="F1" s="30"/>
    </row>
    <row r="2" spans="1:6">
      <c r="A2" t="s">
        <v>28</v>
      </c>
      <c r="B2" t="s">
        <v>19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6" t="s">
        <v>41</v>
      </c>
    </row>
    <row r="4" spans="1:6">
      <c r="A4" t="s">
        <v>30</v>
      </c>
      <c r="B4" s="12">
        <f>Sheet1!F35-(Sheet1!C35)</f>
        <v>998300</v>
      </c>
    </row>
    <row r="5" spans="1:6">
      <c r="A5" t="s">
        <v>44</v>
      </c>
      <c r="B5">
        <f>B4*1.13</f>
        <v>1128079</v>
      </c>
    </row>
    <row r="6" spans="1:6">
      <c r="A6" t="s">
        <v>42</v>
      </c>
    </row>
    <row r="7" spans="1:6">
      <c r="A7" t="s">
        <v>18</v>
      </c>
      <c r="B7" s="12">
        <v>60000</v>
      </c>
    </row>
    <row r="8" spans="1:6">
      <c r="A8" t="s">
        <v>53</v>
      </c>
      <c r="B8" s="12">
        <v>70000</v>
      </c>
    </row>
    <row r="9" spans="1:6">
      <c r="A9" t="s">
        <v>51</v>
      </c>
      <c r="B9" s="12">
        <v>80000</v>
      </c>
    </row>
    <row r="10" spans="1:6">
      <c r="A10" t="s">
        <v>52</v>
      </c>
      <c r="B10" s="12">
        <v>100000</v>
      </c>
    </row>
    <row r="11" spans="1:6">
      <c r="A11" t="s">
        <v>55</v>
      </c>
      <c r="B11" s="12">
        <v>151200</v>
      </c>
    </row>
    <row r="12" spans="1:6">
      <c r="A12" t="s">
        <v>54</v>
      </c>
      <c r="B12" s="12">
        <v>188000</v>
      </c>
    </row>
    <row r="13" spans="1:6">
      <c r="A13" t="s">
        <v>56</v>
      </c>
      <c r="B13" s="12">
        <v>194290</v>
      </c>
    </row>
    <row r="14" spans="1:6">
      <c r="A14" t="s">
        <v>57</v>
      </c>
      <c r="B14" s="12">
        <v>359000</v>
      </c>
    </row>
    <row r="15" spans="1:6">
      <c r="A15" t="s">
        <v>59</v>
      </c>
    </row>
    <row r="16" spans="1:6">
      <c r="A16" s="27"/>
    </row>
    <row r="17" spans="1:1">
      <c r="A17" s="27"/>
    </row>
    <row r="18" spans="1:1">
      <c r="A18" s="27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2020-07-15T05:28:52Z</cp:lastPrinted>
  <dcterms:created xsi:type="dcterms:W3CDTF">2019-03-28T03:58:09Z</dcterms:created>
  <dcterms:modified xsi:type="dcterms:W3CDTF">2020-07-15T05:34:55Z</dcterms:modified>
</cp:coreProperties>
</file>