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4" documentId="8_{1269E294-ABA3-4713-9286-1E52AD5B1D45}" xr6:coauthVersionLast="46" xr6:coauthVersionMax="46" xr10:uidLastSave="{90F45B15-2753-4290-A0E0-2AC4BDEF71C0}"/>
  <bookViews>
    <workbookView xWindow="945" yWindow="2430" windowWidth="21600" windowHeight="1137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<sst xmlns="http://schemas.openxmlformats.org/spreadsheetml/2006/main" count="86" uniqueCount="76">
  <si>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</si>
  <si>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</si>
  <si>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</si>
  <si>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</si>
  <si>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</si>
  <si>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</si>
  <si>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</si>
  <si>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</si>
  <si>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</si>
  <si>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</si>
  <si>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</si>
  <si>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</si>
  <si>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</si>
  <si>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</si>
  <si>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</si>
  <si>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</si>
  <si>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</si>
  <si>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</si>
  <si>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</si>
  <si>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</si>
  <si>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</si>
  <si>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</si>
  <si>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</si>
  <si>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</si>
  <si>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</si>
  <si>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</si>
  <si>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</si>
  <si>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</si>
  <si>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</si>
  <si>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</si>
  <si>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</si>
  <si>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</si>
  <si>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</si>
  <si>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</si>
  <si>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</si>
  <si>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</si>
  <si>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</si>
  <si>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</si>
  <si>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</si>
  <si>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</si>
  <si>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</si>
  <si>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</si>
  <si>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</si>
  <si>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</si>
  <si>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</si>
  <si>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</si>
  <si>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</si>
  <si>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</si>
  <si>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</si>
  <si>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</si>
  <si>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</si>
  <si>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</si>
  <si>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</si>
  <si>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</si>
  <si>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</si>
  <si>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</si>
  <si>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</si>
  <si>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</si>
  <si>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</si>
  <si>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</si>
  <si>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</si>
  <si>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</si>
  <si>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</si>
  <si>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</si>
  <si>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네이버고객님</t>
    <phoneticPr fontId="1" type="noConversion"/>
  </si>
  <si>
    <t>인텔 코어i3-10세대 10100F (코멧레이크S) (정품)</t>
    <phoneticPr fontId="1" type="noConversion"/>
  </si>
  <si>
    <t xml:space="preserve">ASRock H470M-HDV/M.2 </t>
    <phoneticPr fontId="1" type="noConversion"/>
  </si>
  <si>
    <t>삼성전자 DDR4-3200 (8GB)</t>
    <phoneticPr fontId="1" type="noConversion"/>
  </si>
  <si>
    <t>Western Digital WD BLUE SN550 M.2 NVMe (500GB)</t>
    <phoneticPr fontId="1" type="noConversion"/>
  </si>
  <si>
    <t>앱코 커넬 강화유리 미들타워</t>
    <phoneticPr fontId="1" type="noConversion"/>
  </si>
  <si>
    <t>마이크로닉스 Classic II 풀체인지 500W 80PLUS</t>
    <phoneticPr fontId="1" type="noConversion"/>
  </si>
  <si>
    <t>GIGABYTE 지포스 GT1030 UD2 D5 2GB 미니미</t>
    <phoneticPr fontId="1" type="noConversion"/>
  </si>
  <si>
    <t>인텔 코어i5-10세대 10400F (코멧레이크S) (정품)</t>
    <phoneticPr fontId="1" type="noConversion"/>
  </si>
  <si>
    <t>씨피유만 비교해주시면 스펙은 같아요~</t>
    <phoneticPr fontId="1" type="noConversion"/>
  </si>
  <si>
    <t>이체 및 현금영수증</t>
  </si>
  <si>
    <t>그래픽카드 대란으로 물건수급어렵습니다.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</si>
</sst>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26" sqref="C26:D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64</v>
      </c>
      <c r="C1" s="44" t="s">
        <v>61</v>
      </c>
      <c r="D1" s="45"/>
      <c r="E1" s="103"/>
      <c r="F1" s="104"/>
      <c r="G1" s="104"/>
      <c r="H1" s="105"/>
    </row>
    <row r="2" spans="1:9" ht="22.5" customHeight="1">
      <c r="A2" s="15" t="s">
        <v>43</v>
      </c>
      <c r="B2" s="22">
        <v>1038226328</v>
      </c>
      <c r="C2" s="46"/>
      <c r="D2" s="47"/>
      <c r="E2" s="106"/>
      <c r="F2" s="107"/>
      <c r="G2" s="107"/>
      <c r="H2" s="108"/>
    </row>
    <row r="3" spans="1:9" ht="22.5" customHeight="1">
      <c r="A3" s="15" t="s">
        <v>44</v>
      </c>
      <c r="B3" s="17">
        <f ca="1">TODAY()</f>
        <v>44436</v>
      </c>
      <c r="C3" s="16" t="s">
        <v>45</v>
      </c>
      <c r="D3" s="21"/>
      <c r="E3" s="106"/>
      <c r="F3" s="107"/>
      <c r="G3" s="107"/>
      <c r="H3" s="108"/>
    </row>
    <row r="4" spans="1:9" ht="22.5" customHeight="1">
      <c r="A4" s="14" t="s">
        <v>42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62</v>
      </c>
      <c r="B6" s="35"/>
      <c r="C6" s="61" t="s">
        <v>65</v>
      </c>
      <c r="D6" s="62"/>
      <c r="E6" s="3" t="s">
        <v>6</v>
      </c>
      <c r="F6" s="6">
        <v>110000</v>
      </c>
      <c r="G6" s="3">
        <v>1</v>
      </c>
      <c r="H6" s="6">
        <f>F6*G6</f>
        <v>110000</v>
      </c>
      <c r="I6" s="2"/>
    </row>
    <row r="7" spans="1:9" ht="24" customHeight="1">
      <c r="A7" s="36"/>
      <c r="B7" s="37"/>
      <c r="C7" s="61" t="s">
        <v>72</v>
      </c>
      <c r="D7" s="62"/>
      <c r="E7" s="26" t="s">
        <v>6</v>
      </c>
      <c r="F7" s="6">
        <v>230000</v>
      </c>
      <c r="G7" s="3">
        <v>0</v>
      </c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66</v>
      </c>
      <c r="D8" s="116"/>
      <c r="E8" s="3" t="s">
        <v>7</v>
      </c>
      <c r="F8" s="6">
        <v>88000</v>
      </c>
      <c r="G8" s="3">
        <v>1</v>
      </c>
      <c r="H8" s="6">
        <f t="shared" si="0"/>
        <v>88000</v>
      </c>
      <c r="I8" s="2"/>
    </row>
    <row r="9" spans="1:9" ht="37.5" customHeight="1">
      <c r="A9" s="36"/>
      <c r="B9" s="37"/>
      <c r="C9" s="61" t="s">
        <v>67</v>
      </c>
      <c r="D9" s="62"/>
      <c r="E9" s="3" t="s">
        <v>8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36"/>
      <c r="B10" s="37"/>
      <c r="C10" s="61" t="s">
        <v>71</v>
      </c>
      <c r="D10" s="62"/>
      <c r="E10" s="3" t="s">
        <v>9</v>
      </c>
      <c r="F10" s="6">
        <v>135000</v>
      </c>
      <c r="G10" s="3">
        <v>1</v>
      </c>
      <c r="H10" s="6">
        <f t="shared" si="0"/>
        <v>135000</v>
      </c>
      <c r="I10" s="2"/>
    </row>
    <row r="11" spans="1:9" ht="34.5" customHeight="1">
      <c r="A11" s="36"/>
      <c r="B11" s="37"/>
      <c r="C11" s="63" t="s">
        <v>68</v>
      </c>
      <c r="D11" s="64"/>
      <c r="E11" s="3" t="s">
        <v>10</v>
      </c>
      <c r="F11" s="6">
        <v>73000</v>
      </c>
      <c r="G11" s="3">
        <v>1</v>
      </c>
      <c r="H11" s="6">
        <f t="shared" si="0"/>
        <v>73000</v>
      </c>
      <c r="I11" s="2"/>
    </row>
    <row r="12" spans="1:9" ht="24" customHeight="1">
      <c r="A12" s="36"/>
      <c r="B12" s="37"/>
      <c r="C12" s="61" t="s">
        <v>60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59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69</v>
      </c>
      <c r="D14" s="56"/>
      <c r="E14" s="3" t="s">
        <v>13</v>
      </c>
      <c r="F14" s="6">
        <v>27000</v>
      </c>
      <c r="G14" s="3">
        <v>1</v>
      </c>
      <c r="H14" s="6">
        <f t="shared" si="0"/>
        <v>27000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14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15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46</v>
      </c>
      <c r="E17" s="4" t="s">
        <v>16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54</v>
      </c>
      <c r="D18" s="60"/>
      <c r="E18" s="4" t="s">
        <v>24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63</v>
      </c>
      <c r="B20" s="39"/>
      <c r="C20" s="52" t="s">
        <v>17</v>
      </c>
      <c r="D20" s="52"/>
      <c r="E20" s="67">
        <f>SUM(H6:H19)</f>
        <v>586000</v>
      </c>
      <c r="F20" s="67"/>
      <c r="G20" s="29">
        <v>1</v>
      </c>
      <c r="H20" s="114" t="s">
        <v>19</v>
      </c>
      <c r="I20" s="2"/>
    </row>
    <row r="21" spans="1:9" ht="12.75" customHeight="1">
      <c r="A21" s="40"/>
      <c r="B21" s="41"/>
      <c r="C21" s="52"/>
      <c r="D21" s="52"/>
      <c r="E21" s="67">
        <f>E20*G20</f>
        <v>586000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22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73</v>
      </c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7"/>
      <c r="C25" s="96" t="s">
        <v>75</v>
      </c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31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19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34</v>
      </c>
      <c r="B35" s="75"/>
      <c r="C35" s="88"/>
      <c r="D35" s="89"/>
      <c r="E35" s="8" t="s">
        <v>4</v>
      </c>
      <c r="F35" s="119">
        <f>SUM(E21,E33)</f>
        <v>586000</v>
      </c>
      <c r="G35" s="119"/>
      <c r="H35" s="9" t="s">
        <v>19</v>
      </c>
      <c r="I35" s="2"/>
    </row>
    <row r="36" spans="1:9" ht="16.5" customHeight="1">
      <c r="A36" s="74" t="s">
        <v>33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20</v>
      </c>
      <c r="F36" s="117">
        <f>F35*1.1-F35</f>
        <v>58600</v>
      </c>
      <c r="G36" s="118"/>
      <c r="H36" s="10"/>
      <c r="I36" s="2"/>
    </row>
    <row r="37" spans="1:9" ht="17.25" customHeight="1">
      <c r="A37" s="74" t="s">
        <v>29</v>
      </c>
      <c r="B37" s="75"/>
      <c r="C37" s="97"/>
      <c r="D37" s="98"/>
      <c r="E37" s="8" t="s">
        <v>28</v>
      </c>
      <c r="F37" s="72" t="s">
        <v>74</v>
      </c>
      <c r="G37" s="73"/>
      <c r="H37" s="32"/>
      <c r="I37" s="2"/>
    </row>
    <row r="38" spans="1:9" ht="19.5" customHeight="1">
      <c r="A38" s="82" t="s">
        <v>30</v>
      </c>
      <c r="B38" s="83"/>
      <c r="C38" s="99">
        <f>SUM(C35:C36)-C37</f>
        <v>0</v>
      </c>
      <c r="D38" s="100"/>
      <c r="E38" s="25" t="s">
        <v>29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21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644600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23</v>
      </c>
      <c r="C1" t="s">
        <v>35</v>
      </c>
      <c r="D1" s="12" t="s">
        <v>37</v>
      </c>
      <c r="E1" s="27" t="s">
        <v>56</v>
      </c>
      <c r="F1" s="27"/>
    </row>
    <row r="2" spans="1:6">
      <c r="A2" t="s">
        <v>25</v>
      </c>
      <c r="B2" t="s">
        <v>19</v>
      </c>
      <c r="C2" t="s">
        <v>40</v>
      </c>
      <c r="D2" t="s">
        <v>36</v>
      </c>
    </row>
    <row r="3" spans="1:6">
      <c r="A3" t="s">
        <v>26</v>
      </c>
      <c r="B3" t="s">
        <v>32</v>
      </c>
      <c r="D3" s="13" t="s">
        <v>38</v>
      </c>
    </row>
    <row r="4" spans="1:6">
      <c r="A4" t="s">
        <v>27</v>
      </c>
      <c r="B4" s="11">
        <f>Sheet1!F35-(Sheet1!C35)</f>
        <v>586000</v>
      </c>
    </row>
    <row r="5" spans="1:6">
      <c r="A5" t="s">
        <v>41</v>
      </c>
      <c r="B5">
        <f>B4*1.13</f>
        <v>662179.99999999988</v>
      </c>
    </row>
    <row r="6" spans="1:6">
      <c r="A6" t="s">
        <v>39</v>
      </c>
    </row>
    <row r="7" spans="1:6">
      <c r="A7" t="s">
        <v>18</v>
      </c>
      <c r="B7" s="11">
        <v>60000</v>
      </c>
    </row>
    <row r="8" spans="1:6">
      <c r="A8" t="s">
        <v>49</v>
      </c>
      <c r="B8" s="11">
        <v>70000</v>
      </c>
    </row>
    <row r="9" spans="1:6">
      <c r="A9" t="s">
        <v>47</v>
      </c>
      <c r="B9" s="11">
        <v>80000</v>
      </c>
    </row>
    <row r="10" spans="1:6">
      <c r="A10" t="s">
        <v>48</v>
      </c>
      <c r="B10" s="11">
        <v>100000</v>
      </c>
    </row>
    <row r="11" spans="1:6">
      <c r="A11" t="s">
        <v>51</v>
      </c>
      <c r="B11" s="11">
        <v>151200</v>
      </c>
    </row>
    <row r="12" spans="1:6">
      <c r="A12" t="s">
        <v>50</v>
      </c>
      <c r="B12" s="11">
        <v>188000</v>
      </c>
    </row>
    <row r="13" spans="1:6">
      <c r="A13" t="s">
        <v>52</v>
      </c>
      <c r="B13" s="11">
        <v>194290</v>
      </c>
    </row>
    <row r="14" spans="1:6">
      <c r="A14" t="s">
        <v>53</v>
      </c>
      <c r="B14" s="11">
        <v>359000</v>
      </c>
    </row>
    <row r="15" spans="1:6">
      <c r="A15" t="s">
        <v>55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2021-08-28T08:47:04Z</cp:lastPrinted>
  <dcterms:created xsi:type="dcterms:W3CDTF">2019-03-28T03:58:09Z</dcterms:created>
  <dcterms:modified xsi:type="dcterms:W3CDTF">2021-08-28T08:47:53Z</dcterms:modified>
</cp:coreProperties>
</file>