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37" documentId="8_{30FFDD3A-EE45-4405-BDC1-F6E090E2184C}" xr6:coauthVersionLast="47" xr6:coauthVersionMax="47" xr10:uidLastSave="{6D3CEA0A-F5DD-4568-B6AB-EF71F3B4B1ED}"/>
  <bookViews>
    <workbookView xWindow="6735" yWindow="2790" windowWidth="2160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3" i="1" l="1"/>
  <c r="B3" i="1"/>
  <c r="H18" i="1" l="1"/>
  <c r="H19" i="1"/>
  <c r="H32" i="1" l="1"/>
  <c r="A25" i="1" l="1"/>
  <c r="H39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C38" i="1"/>
  <c r="F39" i="1"/>
  <c r="F36" i="1"/>
</calcChain>
</file>

<file path=xl/sharedStrings.xml><?xml version="1.0" encoding="utf-8"?>
<sst xmlns="http://schemas.openxmlformats.org/spreadsheetml/2006/main" count="88" uniqueCount="79">
  <si>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</si>
  <si>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</si>
  <si>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</si>
  <si>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</si>
  <si>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</si>
  <si>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</si>
  <si>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</si>
  <si>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</si>
  <si>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</si>
  <si>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</si>
  <si>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</si>
  <si>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</si>
  <si>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</si>
  <si>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</si>
  <si>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</si>
  <si>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</si>
  <si>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</si>
  <si>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</si>
  <si>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</si>
  <si>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</si>
  <si>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</si>
  <si>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</si>
  <si>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</si>
  <si>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</si>
  <si>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</si>
  <si>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</si>
  <si>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</si>
  <si>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</si>
  <si>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</si>
  <si>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</si>
  <si>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</si>
  <si>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</si>
  <si>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</si>
  <si>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</si>
  <si>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</si>
  <si>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</si>
  <si>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</si>
  <si>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</si>
  <si>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</si>
  <si>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</si>
  <si>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</si>
  <si>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</si>
  <si>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</si>
  <si>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</si>
  <si>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</si>
  <si>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</si>
  <si>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</si>
  <si>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</si>
  <si>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</si>
  <si>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</si>
  <si>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</si>
  <si>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</si>
  <si>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</si>
  <si>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</si>
  <si>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</si>
  <si>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</si>
  <si>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</si>
  <si>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</si>
  <si>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</si>
  <si>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</si>
  <si>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</si>
  <si>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</si>
  <si>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MSI H510M-A PRO</t>
    <phoneticPr fontId="1" type="noConversion"/>
  </si>
  <si>
    <t>삼성전자 DDR4-3200 (16GB)</t>
    <phoneticPr fontId="1" type="noConversion"/>
  </si>
  <si>
    <t>인텔정품쿨러</t>
    <phoneticPr fontId="1" type="noConversion"/>
  </si>
  <si>
    <t>키오시아 EXCERIA M.2 NVMe (250GB)</t>
    <phoneticPr fontId="1" type="noConversion"/>
  </si>
  <si>
    <t>/</t>
    <phoneticPr fontId="1" type="noConversion"/>
  </si>
  <si>
    <t>앱코 NCORE 커넬 강화유리</t>
    <phoneticPr fontId="1" type="noConversion"/>
  </si>
  <si>
    <t>마이크로닉스 CASLON M 500W 80PLUS 230V EU</t>
    <phoneticPr fontId="1" type="noConversion"/>
  </si>
  <si>
    <t>모니터</t>
    <phoneticPr fontId="1" type="noConversion"/>
  </si>
  <si>
    <t xml:space="preserve"> 나형윤</t>
    <phoneticPr fontId="1" type="noConversion"/>
  </si>
  <si>
    <t>인텔 코어i5-11세대 11400F (로켓레이크S)</t>
    <phoneticPr fontId="1" type="noConversion"/>
  </si>
  <si>
    <t>지포스 GT1030 D4 2GB</t>
    <phoneticPr fontId="1" type="noConversion"/>
  </si>
  <si>
    <t xml:space="preserve">Seagate BarraCuda 7200/256M </t>
    <phoneticPr fontId="1" type="noConversion"/>
  </si>
  <si>
    <t>디엑스 DX275HDMI 무결점</t>
    <phoneticPr fontId="1" type="noConversion"/>
  </si>
  <si>
    <t>키보드 마우스  SET 합본</t>
    <phoneticPr fontId="1" type="noConversion"/>
  </si>
  <si>
    <t>키보드마우스</t>
    <phoneticPr fontId="1" type="noConversion"/>
  </si>
  <si>
    <t>케이블</t>
    <phoneticPr fontId="1" type="noConversion"/>
  </si>
  <si>
    <t>DVI TO HDMI 2M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</si>
</sst>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19" zoomScaleNormal="100" zoomScaleSheetLayoutView="100" zoomScalePageLayoutView="70" workbookViewId="0">
      <selection activeCell="G27" sqref="G27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57</v>
      </c>
      <c r="B1" s="23" t="s">
        <v>70</v>
      </c>
      <c r="C1" s="109" t="s">
        <v>58</v>
      </c>
      <c r="D1" s="110"/>
      <c r="E1" s="44"/>
      <c r="F1" s="45"/>
      <c r="G1" s="45"/>
      <c r="H1" s="46"/>
    </row>
    <row r="2" spans="1:9" ht="22.5" customHeight="1">
      <c r="A2" s="15" t="s">
        <v>44</v>
      </c>
      <c r="B2" s="22"/>
      <c r="C2" s="111"/>
      <c r="D2" s="112"/>
      <c r="E2" s="47"/>
      <c r="F2" s="48"/>
      <c r="G2" s="48"/>
      <c r="H2" s="49"/>
    </row>
    <row r="3" spans="1:9" ht="22.5" customHeight="1">
      <c r="A3" s="15" t="s">
        <v>45</v>
      </c>
      <c r="B3" s="17">
        <f ca="1">TODAY()</f>
        <v>44644</v>
      </c>
      <c r="C3" s="16" t="s">
        <v>46</v>
      </c>
      <c r="D3" s="21"/>
      <c r="E3" s="47"/>
      <c r="F3" s="48"/>
      <c r="G3" s="48"/>
      <c r="H3" s="49"/>
    </row>
    <row r="4" spans="1:9" ht="22.5" customHeight="1">
      <c r="A4" s="14" t="s">
        <v>43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59</v>
      </c>
      <c r="B6" s="100"/>
      <c r="C6" s="58" t="s">
        <v>71</v>
      </c>
      <c r="D6" s="59"/>
      <c r="E6" s="3" t="s">
        <v>6</v>
      </c>
      <c r="F6" s="6">
        <v>203000</v>
      </c>
      <c r="G6" s="3">
        <v>1</v>
      </c>
      <c r="H6" s="6">
        <f>F6*G6</f>
        <v>203000</v>
      </c>
      <c r="I6" s="2"/>
    </row>
    <row r="7" spans="1:9" ht="24" customHeight="1">
      <c r="A7" s="101"/>
      <c r="B7" s="102"/>
      <c r="C7" s="58" t="s">
        <v>64</v>
      </c>
      <c r="D7" s="59"/>
      <c r="E7" s="26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101"/>
      <c r="B8" s="102"/>
      <c r="C8" s="60" t="s">
        <v>62</v>
      </c>
      <c r="D8" s="61"/>
      <c r="E8" s="3" t="s">
        <v>7</v>
      </c>
      <c r="F8" s="6">
        <v>85000</v>
      </c>
      <c r="G8" s="3">
        <v>1</v>
      </c>
      <c r="H8" s="6">
        <f t="shared" si="0"/>
        <v>85000</v>
      </c>
      <c r="I8" s="2"/>
    </row>
    <row r="9" spans="1:9" ht="37.5" customHeight="1">
      <c r="A9" s="101"/>
      <c r="B9" s="102"/>
      <c r="C9" s="58" t="s">
        <v>63</v>
      </c>
      <c r="D9" s="59"/>
      <c r="E9" s="3" t="s">
        <v>8</v>
      </c>
      <c r="F9" s="6">
        <v>87000</v>
      </c>
      <c r="G9" s="3">
        <v>1</v>
      </c>
      <c r="H9" s="6">
        <f t="shared" si="0"/>
        <v>87000</v>
      </c>
      <c r="I9" s="2"/>
    </row>
    <row r="10" spans="1:9" ht="24" customHeight="1">
      <c r="A10" s="101"/>
      <c r="B10" s="102"/>
      <c r="C10" s="58" t="s">
        <v>72</v>
      </c>
      <c r="D10" s="59"/>
      <c r="E10" s="3" t="s">
        <v>9</v>
      </c>
      <c r="F10" s="6">
        <v>142000</v>
      </c>
      <c r="G10" s="3">
        <v>1</v>
      </c>
      <c r="H10" s="6">
        <f t="shared" si="0"/>
        <v>142000</v>
      </c>
      <c r="I10" s="2"/>
    </row>
    <row r="11" spans="1:9" ht="34.5" customHeight="1">
      <c r="A11" s="101"/>
      <c r="B11" s="102"/>
      <c r="C11" s="122" t="s">
        <v>65</v>
      </c>
      <c r="D11" s="123"/>
      <c r="E11" s="3" t="s">
        <v>10</v>
      </c>
      <c r="F11" s="6">
        <v>54000</v>
      </c>
      <c r="G11" s="3">
        <v>1</v>
      </c>
      <c r="H11" s="6">
        <f t="shared" si="0"/>
        <v>54000</v>
      </c>
      <c r="I11" s="2"/>
    </row>
    <row r="12" spans="1:9" ht="24" customHeight="1">
      <c r="A12" s="101"/>
      <c r="B12" s="102"/>
      <c r="C12" s="58" t="s">
        <v>73</v>
      </c>
      <c r="D12" s="59"/>
      <c r="E12" s="3" t="s">
        <v>11</v>
      </c>
      <c r="F12" s="6">
        <v>66000</v>
      </c>
      <c r="G12" s="3">
        <v>1</v>
      </c>
      <c r="H12" s="6">
        <f t="shared" si="0"/>
        <v>66000</v>
      </c>
      <c r="I12" s="2"/>
    </row>
    <row r="13" spans="1:9" ht="24" customHeight="1">
      <c r="A13" s="101"/>
      <c r="B13" s="102"/>
      <c r="C13" s="94" t="s">
        <v>66</v>
      </c>
      <c r="D13" s="95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1"/>
      <c r="B14" s="102"/>
      <c r="C14" s="94" t="s">
        <v>67</v>
      </c>
      <c r="D14" s="95"/>
      <c r="E14" s="3" t="s">
        <v>13</v>
      </c>
      <c r="F14" s="6">
        <v>28000</v>
      </c>
      <c r="G14" s="3">
        <v>1</v>
      </c>
      <c r="H14" s="6">
        <f t="shared" si="0"/>
        <v>28000</v>
      </c>
      <c r="I14" s="2"/>
    </row>
    <row r="15" spans="1:9" ht="24" customHeight="1">
      <c r="A15" s="101"/>
      <c r="B15" s="102"/>
      <c r="C15" s="94" t="s">
        <v>68</v>
      </c>
      <c r="D15" s="95"/>
      <c r="E15" s="3" t="s">
        <v>14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101"/>
      <c r="B16" s="102"/>
      <c r="C16" s="118"/>
      <c r="D16" s="11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55</v>
      </c>
      <c r="D18" s="121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/>
      <c r="F19" s="7"/>
      <c r="G19" s="4"/>
      <c r="H19" s="6">
        <f t="shared" si="0"/>
        <v>0</v>
      </c>
      <c r="I19" s="2"/>
    </row>
    <row r="20" spans="1:9" ht="12.75" customHeight="1">
      <c r="A20" s="103" t="s">
        <v>60</v>
      </c>
      <c r="B20" s="104"/>
      <c r="C20" s="115" t="s">
        <v>18</v>
      </c>
      <c r="D20" s="115"/>
      <c r="E20" s="69">
        <f>SUM(H6:H19)</f>
        <v>770000</v>
      </c>
      <c r="F20" s="69"/>
      <c r="G20" s="29">
        <v>1</v>
      </c>
      <c r="H20" s="55" t="s">
        <v>20</v>
      </c>
      <c r="I20" s="2"/>
    </row>
    <row r="21" spans="1:9" ht="12.75" customHeight="1">
      <c r="A21" s="105"/>
      <c r="B21" s="106"/>
      <c r="C21" s="115"/>
      <c r="D21" s="115"/>
      <c r="E21" s="69">
        <f>E20*G20</f>
        <v>770000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23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7"/>
      <c r="B24" s="108"/>
      <c r="C24" s="94" t="s">
        <v>74</v>
      </c>
      <c r="D24" s="95"/>
      <c r="E24" s="5" t="s">
        <v>69</v>
      </c>
      <c r="F24" s="6">
        <v>168000</v>
      </c>
      <c r="G24" s="3">
        <v>2</v>
      </c>
      <c r="H24" s="6">
        <f>F24*G24</f>
        <v>336000</v>
      </c>
      <c r="I24" s="2"/>
    </row>
    <row r="25" spans="1:9" ht="25.1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 t="s">
        <v>75</v>
      </c>
      <c r="D25" s="95"/>
      <c r="E25" s="33" t="s">
        <v>76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>
      <c r="A26" s="80"/>
      <c r="B26" s="81"/>
      <c r="C26" s="96" t="s">
        <v>78</v>
      </c>
      <c r="D26" s="95"/>
      <c r="E26" s="5" t="s">
        <v>77</v>
      </c>
      <c r="F26" s="6">
        <v>0</v>
      </c>
      <c r="G26" s="3">
        <v>1</v>
      </c>
      <c r="H26" s="6">
        <f t="shared" si="1"/>
        <v>0</v>
      </c>
      <c r="I26" s="2"/>
    </row>
    <row r="27" spans="1:9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>
      <c r="A28" s="80"/>
      <c r="B28" s="81"/>
      <c r="C28" s="97"/>
      <c r="D28" s="98"/>
      <c r="E28" s="5"/>
      <c r="F28" s="6"/>
      <c r="G28" s="3"/>
      <c r="H28" s="6">
        <f t="shared" si="1"/>
        <v>0</v>
      </c>
      <c r="I28" s="2"/>
    </row>
    <row r="29" spans="1:9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32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336000</v>
      </c>
      <c r="F33" s="71"/>
      <c r="G33" s="71"/>
      <c r="H33" s="53" t="s">
        <v>20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35</v>
      </c>
      <c r="B35" s="77"/>
      <c r="C35" s="86"/>
      <c r="D35" s="87"/>
      <c r="E35" s="8" t="s">
        <v>4</v>
      </c>
      <c r="F35" s="64">
        <f>SUM(E21,E33)</f>
        <v>1106000</v>
      </c>
      <c r="G35" s="64"/>
      <c r="H35" s="9" t="s">
        <v>20</v>
      </c>
      <c r="I35" s="2"/>
    </row>
    <row r="36" spans="1:9" ht="16.5" customHeight="1">
      <c r="A36" s="76" t="s">
        <v>34</v>
      </c>
      <c r="B36" s="77"/>
      <c r="C36" s="84"/>
      <c r="D36" s="85"/>
      <c r="E36" s="8" t="s">
        <v>21</v>
      </c>
      <c r="F36" s="62">
        <f>F35*1.1-F35</f>
        <v>110600</v>
      </c>
      <c r="G36" s="63"/>
      <c r="H36" s="10"/>
      <c r="I36" s="2"/>
    </row>
    <row r="37" spans="1:9" ht="17.25" customHeight="1">
      <c r="A37" s="76" t="s">
        <v>30</v>
      </c>
      <c r="B37" s="77"/>
      <c r="C37" s="38"/>
      <c r="D37" s="39"/>
      <c r="E37" s="8" t="s">
        <v>29</v>
      </c>
      <c r="F37" s="74" t="s">
        <v>61</v>
      </c>
      <c r="G37" s="75"/>
      <c r="H37" s="32"/>
      <c r="I37" s="2"/>
    </row>
    <row r="38" spans="1:9" ht="19.5" customHeight="1">
      <c r="A38" s="34" t="s">
        <v>31</v>
      </c>
      <c r="B38" s="35"/>
      <c r="C38" s="40">
        <f>SUM(C35:C36)-C37</f>
        <v>0</v>
      </c>
      <c r="D38" s="41"/>
      <c r="E38" s="25" t="s">
        <v>30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22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1216600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I9" sqref="I9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12" t="s">
        <v>38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1106000</v>
      </c>
    </row>
    <row r="5" spans="1:6">
      <c r="A5" t="s">
        <v>42</v>
      </c>
      <c r="B5">
        <f>B4*1.13</f>
        <v>1249779.9999999998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2021-07-10T07:01:15Z</cp:lastPrinted>
  <dcterms:created xsi:type="dcterms:W3CDTF">2019-03-28T03:58:09Z</dcterms:created>
  <dcterms:modified xsi:type="dcterms:W3CDTF">2022-03-24T09:18:08Z</dcterms:modified>
</cp:coreProperties>
</file>