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215CFD6C-12E5-4873-BE34-A430D6579E2A}" xr6:coauthVersionLast="45" xr6:coauthVersionMax="45" xr10:uidLastSave="{2C170C6F-FDB7-46FA-998F-54CC82B5DF03}"/>
  <bookViews>
    <workbookView xWindow="5076" yWindow="1272" windowWidth="17280" windowHeight="8964" activeTab="7" xr2:uid="{00000000-000D-0000-FFFF-FFFF00000000}"/>
  </bookViews>
  <sheets>
    <sheet name="Sheet1" sheetId="1" r:id="rId1"/>
    <sheet name="Sheet3" sheetId="3" r:id="rId2"/>
    <sheet name="Sheet4" sheetId="4" r:id="rId3"/>
    <sheet name="Sheet5" sheetId="5" r:id="rId4"/>
    <sheet name="Sheet6" sheetId="6" r:id="rId5"/>
    <sheet name="Sheet7" sheetId="7" r:id="rId6"/>
    <sheet name="Sheet8" sheetId="8" r:id="rId7"/>
    <sheet name="Sheet9" sheetId="9" r:id="rId8"/>
    <sheet name="Sheet2" sheetId="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<sst xmlns="http://schemas.openxmlformats.org/spreadsheetml/2006/main" count="82" uniqueCount="74">
  <si>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</si>
  <si>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</si>
  <si>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</si>
  <si>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</si>
  <si>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</si>
  <si>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</si>
  <si>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</si>
  <si>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</si>
  <si>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</si>
  <si>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</si>
  <si>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</si>
  <si>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</si>
  <si>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</si>
  <si>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</si>
  <si>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</si>
  <si>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</si>
  <si>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</si>
  <si>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</si>
  <si>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</si>
  <si>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</si>
  <si>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</si>
  <si>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</si>
  <si>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</si>
  <si>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</si>
  <si>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</si>
  <si>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</si>
  <si>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</si>
  <si>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</si>
  <si>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</si>
  <si>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</si>
  <si>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</si>
  <si>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</si>
  <si>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</si>
  <si>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</si>
  <si>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</si>
  <si>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</si>
  <si>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</si>
  <si>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</si>
  <si>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</si>
  <si>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</si>
  <si>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</si>
  <si>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</si>
  <si>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</si>
  <si>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</si>
  <si>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</si>
  <si>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</si>
  <si>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</si>
  <si>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</si>
  <si>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</si>
  <si>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</si>
  <si>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</si>
  <si>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</si>
  <si>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</si>
  <si>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</si>
  <si>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</si>
  <si>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</si>
  <si>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</si>
  <si>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</si>
  <si>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</si>
  <si>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</si>
  <si>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</si>
  <si>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</si>
  <si>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</si>
  <si>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</si>
  <si>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</si>
  <si>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</si>
  <si>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</si>
  <si>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</si>
  <si>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</si>
  <si>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삼성전자 DDR4 16G PC4-21300 (정품)</t>
    <phoneticPr fontId="1" type="noConversion"/>
  </si>
  <si>
    <t>Seagate 파이어쿠다 520 M.2 NVMe (1TB)</t>
    <phoneticPr fontId="1" type="noConversion"/>
  </si>
  <si>
    <t>김형태</t>
    <phoneticPr fontId="1" type="noConversion"/>
  </si>
  <si>
    <t>서울 강남구 청담동 116-3 꼬모빌딩 3층 작은차이</t>
    <phoneticPr fontId="1" type="noConversion"/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</si>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</sst>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view="pageBreakPreview" topLeftCell="A4" zoomScaleNormal="100" zoomScaleSheetLayoutView="100" zoomScalePageLayoutView="40" workbookViewId="0">
      <selection activeCell="B1" sqref="B1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62</v>
      </c>
      <c r="B1" s="23" t="s">
        <v>71</v>
      </c>
      <c r="C1" s="33" t="s">
        <v>47</v>
      </c>
      <c r="D1" s="34"/>
      <c r="E1" s="92"/>
      <c r="F1" s="93"/>
      <c r="G1" s="93"/>
      <c r="H1" s="94"/>
    </row>
    <row r="2" spans="1:9" ht="22.5" customHeight="1">
      <c r="A2" s="15" t="s">
        <v>48</v>
      </c>
      <c r="B2" s="22">
        <v>1051877850</v>
      </c>
      <c r="C2" s="35"/>
      <c r="D2" s="36"/>
      <c r="E2" s="95"/>
      <c r="F2" s="96"/>
      <c r="G2" s="96"/>
      <c r="H2" s="97"/>
    </row>
    <row r="3" spans="1:9" ht="22.5" customHeight="1">
      <c r="A3" s="15" t="s">
        <v>49</v>
      </c>
      <c r="B3" s="17">
        <f ca="1">TODAY()</f>
        <v>44043</v>
      </c>
      <c r="C3" s="16" t="s">
        <v>50</v>
      </c>
      <c r="D3" s="21"/>
      <c r="E3" s="95"/>
      <c r="F3" s="96"/>
      <c r="G3" s="96"/>
      <c r="H3" s="97"/>
    </row>
    <row r="4" spans="1:9" ht="22.5" customHeight="1">
      <c r="A4" s="14" t="s">
        <v>46</v>
      </c>
      <c r="B4" s="39" t="s">
        <v>72</v>
      </c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27</v>
      </c>
      <c r="B6" s="105"/>
      <c r="C6" s="59"/>
      <c r="D6" s="60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06"/>
      <c r="B7" s="107"/>
      <c r="C7" s="59"/>
      <c r="D7" s="60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6"/>
      <c r="B8" s="107"/>
      <c r="C8" s="59"/>
      <c r="D8" s="60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6"/>
      <c r="B9" s="107"/>
      <c r="C9" s="59" t="s">
        <v>69</v>
      </c>
      <c r="D9" s="60"/>
      <c r="E9" s="3" t="s">
        <v>8</v>
      </c>
      <c r="F9" s="6">
        <v>65000</v>
      </c>
      <c r="G9" s="3">
        <v>1</v>
      </c>
      <c r="H9" s="6">
        <f t="shared" si="0"/>
        <v>65000</v>
      </c>
      <c r="I9" s="2"/>
    </row>
    <row r="10" spans="1:9" ht="24" customHeight="1">
      <c r="A10" s="106"/>
      <c r="B10" s="107"/>
      <c r="C10" s="59"/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6"/>
      <c r="B11" s="107"/>
      <c r="C11" s="61" t="s">
        <v>70</v>
      </c>
      <c r="D11" s="62"/>
      <c r="E11" s="3" t="s">
        <v>10</v>
      </c>
      <c r="F11" s="6">
        <v>320000</v>
      </c>
      <c r="G11" s="3">
        <v>1</v>
      </c>
      <c r="H11" s="6">
        <f t="shared" si="0"/>
        <v>320000</v>
      </c>
      <c r="I11" s="2"/>
    </row>
    <row r="12" spans="1:9" ht="24" customHeight="1">
      <c r="A12" s="106"/>
      <c r="B12" s="107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6"/>
      <c r="B13" s="107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/>
      <c r="D14" s="49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106"/>
      <c r="B15" s="107"/>
      <c r="C15" s="48"/>
      <c r="D15" s="49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106"/>
      <c r="B16" s="107"/>
      <c r="C16" s="55"/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59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64</v>
      </c>
      <c r="F19" s="7"/>
      <c r="G19" s="4"/>
      <c r="H19" s="7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445000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445000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/>
      <c r="D24" s="49"/>
      <c r="E24" s="5" t="s">
        <v>65</v>
      </c>
      <c r="F24" s="6"/>
      <c r="G24" s="3"/>
      <c r="H24" s="6">
        <f>F24*G24</f>
        <v>0</v>
      </c>
      <c r="I24" s="2"/>
    </row>
    <row r="25" spans="1:9" ht="25.2" customHeight="1">
      <c r="A25" s="72" t="str">
        <f>IF(F37="현금(이체X)",Sheet2!D2,IF(F37="카드",Sheet2!D2,IF(F37="이체 및 현금영수증",Sheet2!E1,IF(F37="카드+현금",Sheet2!D2,IF(F37="이체 및 세금계산서",Sheet2!D1)))))</f>
        <v>참고사항</v>
      </c>
      <c r="B25" s="73"/>
      <c r="C25" s="50"/>
      <c r="D25" s="49"/>
      <c r="E25" s="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 t="s">
        <v>66</v>
      </c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 t="s">
        <v>67</v>
      </c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 t="s">
        <v>68</v>
      </c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35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38</v>
      </c>
      <c r="B35" s="71"/>
      <c r="C35" s="84"/>
      <c r="D35" s="85"/>
      <c r="E35" s="8" t="s">
        <v>4</v>
      </c>
      <c r="F35" s="112">
        <f>SUM(E21,E33)</f>
        <v>445000</v>
      </c>
      <c r="G35" s="112"/>
      <c r="H35" s="9" t="s">
        <v>20</v>
      </c>
      <c r="I35" s="2"/>
    </row>
    <row r="36" spans="1:9" ht="16.5" customHeight="1">
      <c r="A36" s="70" t="s">
        <v>37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44500.000000000058</v>
      </c>
      <c r="G36" s="111"/>
      <c r="H36" s="10"/>
      <c r="I36" s="2"/>
    </row>
    <row r="37" spans="1:9" ht="17.25" customHeight="1">
      <c r="A37" s="70" t="s">
        <v>33</v>
      </c>
      <c r="B37" s="71"/>
      <c r="C37" s="86"/>
      <c r="D37" s="87"/>
      <c r="E37" s="8" t="s">
        <v>32</v>
      </c>
      <c r="F37" s="68" t="s">
        <v>73</v>
      </c>
      <c r="G37" s="69"/>
      <c r="H37" s="32"/>
      <c r="I37" s="2"/>
    </row>
    <row r="38" spans="1:9" ht="19.5" customHeight="1">
      <c r="A38" s="78" t="s">
        <v>34</v>
      </c>
      <c r="B38" s="79"/>
      <c r="C38" s="88">
        <f>SUM(C35:C36)-C37</f>
        <v>0</v>
      </c>
      <c r="D38" s="89"/>
      <c r="E38" s="25" t="s">
        <v>64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500000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E9513-EA14-4EE6-80D4-5AF54956C46B}">
  <dimension ref="A1"/>
  <sheetViews>
    <sheetView workbookViewId="0"/>
  </sheetViews>
  <sheetFormatPr defaultRowHeight="17.399999999999999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24AB1-070B-44C6-9DB8-3FFEBC84EE7F}">
  <dimension ref="A1"/>
  <sheetViews>
    <sheetView workbookViewId="0"/>
  </sheetViews>
  <sheetFormatPr defaultRowHeight="17.399999999999999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10E41-9E52-4900-847D-808344B13E59}">
  <dimension ref="A1"/>
  <sheetViews>
    <sheetView workbookViewId="0"/>
  </sheetViews>
  <sheetFormatPr defaultRowHeight="17.399999999999999"/>
  <sheetData/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7E7D1-59A4-4208-9E41-4C182E25F619}">
  <dimension ref="A1"/>
  <sheetViews>
    <sheetView workbookViewId="0"/>
  </sheetViews>
  <sheetFormatPr defaultRowHeight="17.399999999999999"/>
  <sheetData/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2375F-8C76-4264-BF6F-C77F1DF00E6C}">
  <dimension ref="A1"/>
  <sheetViews>
    <sheetView workbookViewId="0"/>
  </sheetViews>
  <sheetFormatPr defaultRowHeight="17.399999999999999"/>
  <sheetData/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C7920-C85F-4AA5-B7C3-5F32819209DF}">
  <dimension ref="A1"/>
  <sheetViews>
    <sheetView workbookViewId="0"/>
  </sheetViews>
  <sheetFormatPr defaultRowHeight="17.399999999999999"/>
  <sheetData/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D7D34-9C95-4928-9C20-EBC59699CB48}">
  <dimension ref="A1"/>
  <sheetViews>
    <sheetView tabSelected="1" workbookViewId="0"/>
  </sheetViews>
  <sheetFormatPr defaultRowHeight="17.399999999999999"/>
  <sheetData/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39</v>
      </c>
      <c r="D1" s="12" t="s">
        <v>41</v>
      </c>
      <c r="E1" s="27" t="s">
        <v>61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445000</v>
      </c>
    </row>
    <row r="5" spans="1:6">
      <c r="A5" t="s">
        <v>45</v>
      </c>
      <c r="B5">
        <f>B4*1.13</f>
        <v>502849.99999999994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Sheet1</vt:lpstr>
      <vt:lpstr>Sheet3</vt:lpstr>
      <vt:lpstr>Sheet4</vt:lpstr>
      <vt:lpstr>Sheet5</vt:lpstr>
      <vt:lpstr>Sheet6</vt:lpstr>
      <vt:lpstr>Sheet7</vt:lpstr>
      <vt:lpstr>Sheet8</vt:lpstr>
      <vt:lpstr>Sheet9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2020-07-31T06:26:03Z</cp:lastPrinted>
  <dcterms:created xsi:type="dcterms:W3CDTF">2019-03-28T03:58:09Z</dcterms:created>
  <dcterms:modified xsi:type="dcterms:W3CDTF">2020-07-31T06:32:47Z</dcterms:modified>
</cp:coreProperties>
</file>