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EDB9A319-4154-417A-91AC-CEBB4B053BC4}" xr6:coauthVersionLast="47" xr6:coauthVersionMax="47" xr10:uidLastSave="{01202A16-F3C7-455C-A2C1-1341E12250E9}"/>
  <bookViews>
    <workbookView xWindow="4575" yWindow="0" windowWidth="21600" windowHeight="1495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<sst xmlns="http://schemas.openxmlformats.org/spreadsheetml/2006/main" count="85" uniqueCount="76">
  <si>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</si>
  <si>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</si>
  <si>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</si>
  <si>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</si>
  <si>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</si>
  <si>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</si>
  <si>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</si>
  <si>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</si>
  <si>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</si>
  <si>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</si>
  <si>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</si>
  <si>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</si>
  <si>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</si>
  <si>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</si>
  <si>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</si>
  <si>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</si>
  <si>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</si>
  <si>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</si>
  <si>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</si>
  <si>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</si>
  <si>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</si>
  <si>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</si>
  <si>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</si>
  <si>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</si>
  <si>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</si>
  <si>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</si>
  <si>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</si>
  <si>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</si>
  <si>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</si>
  <si>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</si>
  <si>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</si>
  <si>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</si>
  <si>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</si>
  <si>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</si>
  <si>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</si>
  <si>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</si>
  <si>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</si>
  <si>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</si>
  <si>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</si>
  <si>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</si>
  <si>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</si>
  <si>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</si>
  <si>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</si>
  <si>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</si>
  <si>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</si>
  <si>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</si>
  <si>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</si>
  <si>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</si>
  <si>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</si>
  <si>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</si>
  <si>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</si>
  <si>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</si>
  <si>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</si>
  <si>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</si>
  <si>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</si>
  <si>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</si>
  <si>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</si>
  <si>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</si>
  <si>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</si>
  <si>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</si>
  <si>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</si>
  <si>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</si>
  <si>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</si>
  <si>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</si>
  <si>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인텔 코어i3-10세대 10105F (코멧레이크S 리프레시)</t>
    <phoneticPr fontId="1" type="noConversion"/>
  </si>
  <si>
    <t>삼성전자 DDR4-3200 (16GB)</t>
    <phoneticPr fontId="1" type="noConversion"/>
  </si>
  <si>
    <t>SK하이닉스 Gold S31 (500GB)</t>
    <phoneticPr fontId="1" type="noConversion"/>
  </si>
  <si>
    <t>인텔정품쿨러</t>
    <phoneticPr fontId="1" type="noConversion"/>
  </si>
  <si>
    <t>/</t>
    <phoneticPr fontId="1" type="noConversion"/>
  </si>
  <si>
    <t>마이크로닉스 COOLMAX 600W 80Plus 230V EU</t>
    <phoneticPr fontId="1" type="noConversion"/>
  </si>
  <si>
    <t>김지원</t>
    <phoneticPr fontId="1" type="noConversion"/>
  </si>
  <si>
    <t>이체 및 현금영수증</t>
  </si>
  <si>
    <t>MSI H510M PRO</t>
    <phoneticPr fontId="1" type="noConversion"/>
  </si>
  <si>
    <t>010-4538-1784</t>
    <phoneticPr fontId="1" type="noConversion"/>
  </si>
  <si>
    <t xml:space="preserve">GIGABYTE 라데온 RX 6500 XT EAGLE D6 4GB </t>
    <phoneticPr fontId="1" type="noConversion"/>
  </si>
  <si>
    <t>컴이지 킹덤 코디101 V2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</si>
</sst>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F14" sqref="F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57</v>
      </c>
      <c r="B1" s="22" t="s">
        <v>70</v>
      </c>
      <c r="C1" s="108" t="s">
        <v>60</v>
      </c>
      <c r="D1" s="109"/>
      <c r="E1" s="42"/>
      <c r="F1" s="43"/>
      <c r="G1" s="43"/>
      <c r="H1" s="44"/>
    </row>
    <row r="2" spans="1:9" ht="22.5" customHeight="1">
      <c r="A2" s="15" t="s">
        <v>44</v>
      </c>
      <c r="B2" s="21" t="s">
        <v>73</v>
      </c>
      <c r="C2" s="110"/>
      <c r="D2" s="111"/>
      <c r="E2" s="45"/>
      <c r="F2" s="46"/>
      <c r="G2" s="46"/>
      <c r="H2" s="47"/>
    </row>
    <row r="3" spans="1:9" ht="22.5" customHeight="1">
      <c r="A3" s="15" t="s">
        <v>45</v>
      </c>
      <c r="B3" s="16">
        <f ca="1">TODAY()</f>
        <v>45321</v>
      </c>
      <c r="C3" s="15" t="s">
        <v>46</v>
      </c>
      <c r="D3" s="20"/>
      <c r="E3" s="45"/>
      <c r="F3" s="46"/>
      <c r="G3" s="46"/>
      <c r="H3" s="47"/>
    </row>
    <row r="4" spans="1:9" ht="22.5" customHeight="1">
      <c r="A4" s="14" t="s">
        <v>43</v>
      </c>
      <c r="B4" s="112"/>
      <c r="C4" s="112"/>
      <c r="D4" s="113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61</v>
      </c>
      <c r="B6" s="99"/>
      <c r="C6" s="56" t="s">
        <v>64</v>
      </c>
      <c r="D6" s="57"/>
      <c r="E6" s="3" t="s">
        <v>6</v>
      </c>
      <c r="F6" s="6">
        <v>101000</v>
      </c>
      <c r="G6" s="3">
        <v>1</v>
      </c>
      <c r="H6" s="6">
        <f>F6*G6</f>
        <v>101000</v>
      </c>
      <c r="I6" s="2"/>
    </row>
    <row r="7" spans="1:9" ht="24" customHeight="1">
      <c r="A7" s="100"/>
      <c r="B7" s="101"/>
      <c r="C7" s="58" t="s">
        <v>67</v>
      </c>
      <c r="D7" s="57"/>
      <c r="E7" s="25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72</v>
      </c>
      <c r="D8" s="60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100"/>
      <c r="B9" s="101"/>
      <c r="C9" s="58" t="s">
        <v>65</v>
      </c>
      <c r="D9" s="57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0"/>
      <c r="B10" s="101"/>
      <c r="C10" s="58" t="s">
        <v>74</v>
      </c>
      <c r="D10" s="57"/>
      <c r="E10" s="3" t="s">
        <v>9</v>
      </c>
      <c r="F10" s="6">
        <v>395000</v>
      </c>
      <c r="G10" s="3">
        <v>1</v>
      </c>
      <c r="H10" s="6">
        <f t="shared" si="0"/>
        <v>395000</v>
      </c>
      <c r="I10" s="2"/>
    </row>
    <row r="11" spans="1:9" ht="34.5" customHeight="1">
      <c r="A11" s="100"/>
      <c r="B11" s="101"/>
      <c r="C11" s="121" t="s">
        <v>66</v>
      </c>
      <c r="D11" s="122"/>
      <c r="E11" s="3" t="s">
        <v>10</v>
      </c>
      <c r="F11" s="6">
        <v>68000</v>
      </c>
      <c r="G11" s="3">
        <v>1</v>
      </c>
      <c r="H11" s="6">
        <f t="shared" si="0"/>
        <v>68000</v>
      </c>
      <c r="I11" s="2"/>
    </row>
    <row r="12" spans="1:9" ht="24" customHeight="1">
      <c r="A12" s="100"/>
      <c r="B12" s="101"/>
      <c r="C12" s="58" t="s">
        <v>68</v>
      </c>
      <c r="D12" s="57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 t="s">
        <v>63</v>
      </c>
      <c r="D13" s="94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3" t="s">
        <v>75</v>
      </c>
      <c r="D14" s="94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100"/>
      <c r="B15" s="101"/>
      <c r="C15" s="93" t="s">
        <v>69</v>
      </c>
      <c r="D15" s="94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 t="s">
        <v>59</v>
      </c>
      <c r="D16" s="11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19"/>
      <c r="D17" s="18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55</v>
      </c>
      <c r="D18" s="12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62</v>
      </c>
      <c r="B20" s="103"/>
      <c r="C20" s="114" t="s">
        <v>18</v>
      </c>
      <c r="D20" s="114"/>
      <c r="E20" s="68">
        <f>SUM(H6:H19)</f>
        <v>869000</v>
      </c>
      <c r="F20" s="68"/>
      <c r="G20" s="27">
        <v>1</v>
      </c>
      <c r="H20" s="53" t="s">
        <v>20</v>
      </c>
      <c r="I20" s="2"/>
    </row>
    <row r="21" spans="1:9" ht="12.75" customHeight="1">
      <c r="A21" s="104"/>
      <c r="B21" s="105"/>
      <c r="C21" s="114"/>
      <c r="D21" s="114"/>
      <c r="E21" s="68">
        <f>E20*G20</f>
        <v>869000</v>
      </c>
      <c r="F21" s="68"/>
      <c r="G21" s="68"/>
      <c r="H21" s="53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3"/>
      <c r="I22" s="2"/>
    </row>
    <row r="23" spans="1:9" ht="17.25" customHeight="1">
      <c r="A23" s="104"/>
      <c r="B23" s="105"/>
      <c r="C23" s="91" t="s">
        <v>23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93"/>
      <c r="D24" s="94"/>
      <c r="E24" s="5"/>
      <c r="F24" s="6"/>
      <c r="G24" s="3"/>
      <c r="H24" s="6">
        <f>F24*G24</f>
        <v>0</v>
      </c>
      <c r="I24" s="2"/>
    </row>
    <row r="25" spans="1:9" ht="25.1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/>
      <c r="D25" s="94"/>
      <c r="E25" s="31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95"/>
      <c r="D26" s="94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96"/>
      <c r="D28" s="9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32</v>
      </c>
      <c r="B33" s="33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0</v>
      </c>
      <c r="F33" s="70"/>
      <c r="G33" s="70"/>
      <c r="H33" s="51" t="s">
        <v>20</v>
      </c>
      <c r="I33" s="2"/>
    </row>
    <row r="34" spans="1:9" ht="14.25" customHeight="1">
      <c r="A34" s="34"/>
      <c r="B34" s="35"/>
      <c r="C34" s="89"/>
      <c r="D34" s="90"/>
      <c r="E34" s="71"/>
      <c r="F34" s="72"/>
      <c r="G34" s="72"/>
      <c r="H34" s="52"/>
      <c r="I34" s="2"/>
    </row>
    <row r="35" spans="1:9" ht="16.5" customHeight="1">
      <c r="A35" s="75" t="s">
        <v>35</v>
      </c>
      <c r="B35" s="76"/>
      <c r="C35" s="85"/>
      <c r="D35" s="86"/>
      <c r="E35" s="8" t="s">
        <v>4</v>
      </c>
      <c r="F35" s="63">
        <f>SUM(E21,E33)</f>
        <v>869000</v>
      </c>
      <c r="G35" s="63"/>
      <c r="H35" s="9" t="s">
        <v>20</v>
      </c>
      <c r="I35" s="2"/>
    </row>
    <row r="36" spans="1:9" ht="16.5" customHeight="1">
      <c r="A36" s="75" t="s">
        <v>34</v>
      </c>
      <c r="B36" s="76"/>
      <c r="C36" s="83"/>
      <c r="D36" s="84"/>
      <c r="E36" s="8" t="s">
        <v>21</v>
      </c>
      <c r="F36" s="61">
        <f>F35*1.1-F35</f>
        <v>86900.000000000116</v>
      </c>
      <c r="G36" s="62"/>
      <c r="H36" s="10"/>
      <c r="I36" s="2"/>
    </row>
    <row r="37" spans="1:9" ht="17.25" customHeight="1">
      <c r="A37" s="75" t="s">
        <v>30</v>
      </c>
      <c r="B37" s="76"/>
      <c r="C37" s="36"/>
      <c r="D37" s="37"/>
      <c r="E37" s="8" t="s">
        <v>29</v>
      </c>
      <c r="F37" s="73" t="s">
        <v>71</v>
      </c>
      <c r="G37" s="74"/>
      <c r="H37" s="30"/>
      <c r="I37" s="2"/>
    </row>
    <row r="38" spans="1:9" ht="19.5" customHeight="1">
      <c r="A38" s="32" t="s">
        <v>31</v>
      </c>
      <c r="B38" s="33"/>
      <c r="C38" s="38">
        <f>SUM(C35:C36)-C37</f>
        <v>0</v>
      </c>
      <c r="D38" s="39"/>
      <c r="E38" s="24" t="s">
        <v>30</v>
      </c>
      <c r="F38" s="65"/>
      <c r="G38" s="66"/>
      <c r="H38" s="67"/>
      <c r="I38" s="2"/>
    </row>
    <row r="39" spans="1:9" ht="20.25" customHeight="1">
      <c r="A39" s="34"/>
      <c r="B39" s="35"/>
      <c r="C39" s="40"/>
      <c r="D39" s="41"/>
      <c r="E39" s="28" t="s">
        <v>22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955900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5" ht="82.5">
      <c r="B1" t="s">
        <v>24</v>
      </c>
      <c r="C1" t="s">
        <v>36</v>
      </c>
      <c r="D1" s="12" t="s">
        <v>38</v>
      </c>
      <c r="E1" s="12" t="s">
        <v>38</v>
      </c>
    </row>
    <row r="2" spans="1:5">
      <c r="A2" t="s">
        <v>26</v>
      </c>
      <c r="B2" t="s">
        <v>20</v>
      </c>
      <c r="C2" t="s">
        <v>41</v>
      </c>
      <c r="D2" t="s">
        <v>37</v>
      </c>
    </row>
    <row r="3" spans="1:5">
      <c r="A3" t="s">
        <v>27</v>
      </c>
      <c r="B3" t="s">
        <v>33</v>
      </c>
      <c r="D3" s="13" t="s">
        <v>39</v>
      </c>
    </row>
    <row r="4" spans="1:5">
      <c r="A4" t="s">
        <v>28</v>
      </c>
      <c r="B4" s="11">
        <f>Sheet1!F35-(Sheet1!C35)</f>
        <v>869000</v>
      </c>
    </row>
    <row r="5" spans="1:5">
      <c r="A5" t="s">
        <v>42</v>
      </c>
      <c r="B5">
        <f>B4*1.13</f>
        <v>981969.99999999988</v>
      </c>
    </row>
    <row r="6" spans="1:5">
      <c r="A6" t="s">
        <v>40</v>
      </c>
    </row>
    <row r="7" spans="1:5">
      <c r="A7" t="s">
        <v>19</v>
      </c>
      <c r="B7" s="11">
        <v>60000</v>
      </c>
    </row>
    <row r="8" spans="1:5">
      <c r="A8" t="s">
        <v>50</v>
      </c>
      <c r="B8" s="11">
        <v>70000</v>
      </c>
    </row>
    <row r="9" spans="1:5">
      <c r="A9" t="s">
        <v>48</v>
      </c>
      <c r="B9" s="11">
        <v>80000</v>
      </c>
    </row>
    <row r="10" spans="1:5">
      <c r="A10" t="s">
        <v>49</v>
      </c>
      <c r="B10" s="11">
        <v>100000</v>
      </c>
    </row>
    <row r="11" spans="1:5">
      <c r="A11" t="s">
        <v>52</v>
      </c>
      <c r="B11" s="11">
        <v>151200</v>
      </c>
    </row>
    <row r="12" spans="1:5">
      <c r="A12" t="s">
        <v>51</v>
      </c>
      <c r="B12" s="11">
        <v>188000</v>
      </c>
    </row>
    <row r="13" spans="1:5">
      <c r="A13" t="s">
        <v>53</v>
      </c>
      <c r="B13" s="11">
        <v>194290</v>
      </c>
    </row>
    <row r="14" spans="1:5">
      <c r="A14" t="s">
        <v>54</v>
      </c>
      <c r="B14" s="11">
        <v>359000</v>
      </c>
    </row>
    <row r="15" spans="1:5">
      <c r="A15" t="s">
        <v>56</v>
      </c>
    </row>
    <row r="16" spans="1:5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2022-02-07T07:13:54Z</cp:lastPrinted>
  <dcterms:created xsi:type="dcterms:W3CDTF">2019-03-28T03:58:09Z</dcterms:created>
  <dcterms:modified xsi:type="dcterms:W3CDTF">2024-01-30T01:48:27Z</dcterms:modified>
</cp:coreProperties>
</file>