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074B52E-6AD3-4422-B817-92439F3A9BD4}" xr6:coauthVersionLast="47" xr6:coauthVersionMax="47" xr10:uidLastSave="{00000000-0000-0000-0000-000000000000}"/>
  <bookViews>
    <workbookView xWindow="975" yWindow="2115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<sst xmlns="http://schemas.openxmlformats.org/spreadsheetml/2006/main" count="107" uniqueCount="91">
  <si>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</si>
  <si>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</si>
  <si>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</si>
  <si>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</si>
  <si>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</si>
  <si>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</si>
  <si>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</si>
  <si>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</si>
  <si>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</si>
  <si>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</si>
  <si>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</si>
  <si>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</si>
  <si>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</si>
  <si>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</si>
  <si>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</si>
  <si>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</si>
  <si>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</si>
  <si>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</si>
  <si>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</si>
  <si>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</si>
  <si>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</si>
  <si>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</si>
  <si>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</si>
  <si>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</si>
  <si>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</si>
  <si>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</si>
  <si>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</si>
  <si>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</si>
  <si>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</si>
  <si>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</si>
  <si>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</si>
  <si>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</si>
  <si>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</si>
  <si>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</si>
  <si>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</si>
  <si>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</si>
  <si>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</si>
  <si>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</si>
  <si>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</si>
  <si>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</si>
  <si>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</si>
  <si>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</si>
  <si>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</si>
  <si>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</si>
  <si>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</si>
  <si>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</si>
  <si>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</si>
  <si>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</si>
  <si>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</si>
  <si>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</si>
  <si>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</si>
  <si>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</si>
  <si>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</si>
  <si>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</si>
  <si>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</si>
  <si>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</si>
  <si>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</si>
  <si>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</si>
  <si>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</si>
  <si>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</si>
  <si>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</si>
  <si>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</si>
  <si>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</si>
  <si>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</si>
  <si>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</si>
  <si>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</si>
  <si>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</si>
  <si>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</si>
  <si>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</si>
  <si>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</si>
  <si>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</si>
  <si>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</si>
  <si>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</si>
  <si>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</si>
  <si>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</si>
  <si>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</si>
  <si>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</si>
  <si>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ASUS PRIME H510M-K STCOM</t>
    <phoneticPr fontId="1" type="noConversion"/>
  </si>
  <si>
    <t>삼성전자 DDR4-3200 (4GB)</t>
    <phoneticPr fontId="1" type="noConversion"/>
  </si>
  <si>
    <t>Western Digital WD GREEN SSD (120GB)</t>
    <phoneticPr fontId="1" type="noConversion"/>
  </si>
  <si>
    <t>아이구주 HATCH 2 소이 (블랙)</t>
    <phoneticPr fontId="1" type="noConversion"/>
  </si>
  <si>
    <t>잘만 EcoMax 500W</t>
    <phoneticPr fontId="1" type="noConversion"/>
  </si>
  <si>
    <t>인텔 G5905 ★벌크★</t>
    <phoneticPr fontId="1" type="noConversion"/>
  </si>
  <si>
    <t>인텔정품쿨러</t>
    <phoneticPr fontId="1" type="noConversion"/>
  </si>
  <si>
    <t>인텔내장</t>
    <phoneticPr fontId="1" type="noConversion"/>
  </si>
  <si>
    <t>김준혁</t>
    <phoneticPr fontId="1" type="noConversion"/>
  </si>
  <si>
    <t>010-3003-0760</t>
    <phoneticPr fontId="1" type="noConversion"/>
  </si>
  <si>
    <t>키보드마우스</t>
    <phoneticPr fontId="1" type="noConversion"/>
  </si>
  <si>
    <t>큐닉스 키보드마우스 합본</t>
    <phoneticPr fontId="1" type="noConversion"/>
  </si>
  <si>
    <t>패드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</si>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</sst>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6" sqref="F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2" t="s">
        <v>58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86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44847</v>
      </c>
      <c r="C3" s="15" t="s">
        <v>41</v>
      </c>
      <c r="D3" s="18">
        <v>44848</v>
      </c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82</v>
      </c>
      <c r="D6" s="61"/>
      <c r="E6" s="3" t="s">
        <v>6</v>
      </c>
      <c r="F6" s="6">
        <v>56000</v>
      </c>
      <c r="G6" s="3">
        <v>1</v>
      </c>
      <c r="H6" s="6">
        <f>F6*G6</f>
        <v>56000</v>
      </c>
      <c r="I6" s="2"/>
    </row>
    <row r="7" spans="1:9" ht="24" customHeight="1">
      <c r="A7" s="103"/>
      <c r="B7" s="104"/>
      <c r="C7" s="60" t="s">
        <v>83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77</v>
      </c>
      <c r="D8" s="63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103"/>
      <c r="B9" s="104"/>
      <c r="C9" s="60" t="s">
        <v>78</v>
      </c>
      <c r="D9" s="61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103"/>
      <c r="B10" s="104"/>
      <c r="C10" s="60" t="s">
        <v>84</v>
      </c>
      <c r="D10" s="6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79</v>
      </c>
      <c r="D12" s="61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80</v>
      </c>
      <c r="D14" s="92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103"/>
      <c r="B15" s="104"/>
      <c r="C15" s="91" t="s">
        <v>81</v>
      </c>
      <c r="D15" s="92"/>
      <c r="E15" s="3" t="s">
        <v>12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60</v>
      </c>
      <c r="D17" s="95"/>
      <c r="E17" s="4" t="s">
        <v>15</v>
      </c>
      <c r="F17" s="7">
        <v>63000</v>
      </c>
      <c r="G17" s="4">
        <v>1</v>
      </c>
      <c r="H17" s="6">
        <f t="shared" si="0"/>
        <v>63000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323000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323000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88</v>
      </c>
      <c r="D24" s="92"/>
      <c r="E24" s="5" t="s">
        <v>87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3"/>
      <c r="B25" s="74"/>
      <c r="C25" s="93" t="s">
        <v>90</v>
      </c>
      <c r="D25" s="92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323000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32300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62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>
        <v>300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355000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59</v>
      </c>
      <c r="G40" s="111"/>
      <c r="H40" s="27">
        <f>F39-(F36+F35)</f>
        <v>-300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04D0-7E52-46C3-B910-B15C5B2D06AC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72</v>
      </c>
      <c r="B3" s="50"/>
      <c r="C3" s="50"/>
      <c r="E3" t="s">
        <v>65</v>
      </c>
      <c r="F3">
        <f>Sheet1!F35</f>
        <v>323000</v>
      </c>
    </row>
    <row r="4" spans="1:7">
      <c r="A4" t="s">
        <v>71</v>
      </c>
      <c r="B4" s="30" t="s">
        <v>69</v>
      </c>
      <c r="C4" s="32"/>
      <c r="D4" t="s">
        <v>66</v>
      </c>
    </row>
    <row r="5" spans="1:7">
      <c r="B5" t="s">
        <v>19</v>
      </c>
      <c r="C5">
        <v>1.1000000000000001</v>
      </c>
      <c r="D5" t="s">
        <v>67</v>
      </c>
    </row>
    <row r="6" spans="1:7">
      <c r="B6" t="s">
        <v>64</v>
      </c>
      <c r="C6" s="33">
        <f>(F3-C4)*C5</f>
        <v>355300</v>
      </c>
      <c r="D6" t="s">
        <v>68</v>
      </c>
    </row>
    <row r="8" spans="1:7">
      <c r="A8" s="50" t="s">
        <v>73</v>
      </c>
      <c r="B8" s="50"/>
      <c r="C8" s="50"/>
    </row>
    <row r="9" spans="1:7">
      <c r="A9" t="s">
        <v>71</v>
      </c>
      <c r="B9" s="31" t="s">
        <v>70</v>
      </c>
      <c r="C9" s="34"/>
      <c r="D9" t="s">
        <v>66</v>
      </c>
      <c r="G9" s="33">
        <f>((F3*C10)-C9)/C10</f>
        <v>323000</v>
      </c>
    </row>
    <row r="10" spans="1:7">
      <c r="B10" t="s">
        <v>19</v>
      </c>
      <c r="C10">
        <v>1.1000000000000001</v>
      </c>
      <c r="D10" t="s">
        <v>67</v>
      </c>
    </row>
    <row r="11" spans="1:7">
      <c r="B11" t="s">
        <v>63</v>
      </c>
      <c r="C11" s="33">
        <f>ROUND(G9,-3)</f>
        <v>323000</v>
      </c>
      <c r="D11" t="s">
        <v>68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76</v>
      </c>
      <c r="D2" t="s">
        <v>34</v>
      </c>
    </row>
    <row r="3" spans="1:5">
      <c r="A3" t="s">
        <v>24</v>
      </c>
      <c r="B3" t="s">
        <v>30</v>
      </c>
      <c r="C3" s="20" t="s">
        <v>75</v>
      </c>
      <c r="D3" s="13" t="s">
        <v>36</v>
      </c>
    </row>
    <row r="4" spans="1:5">
      <c r="A4" t="s">
        <v>25</v>
      </c>
      <c r="B4" s="11">
        <f>Sheet1!F35-(Sheet1!C35)</f>
        <v>323000</v>
      </c>
    </row>
    <row r="5" spans="1:5">
      <c r="A5" t="s">
        <v>74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2022-10-13T07:52:51Z</cp:lastPrinted>
  <dcterms:created xsi:type="dcterms:W3CDTF">2019-03-28T03:58:09Z</dcterms:created>
  <dcterms:modified xsi:type="dcterms:W3CDTF">2022-10-13T07:53:13Z</dcterms:modified>
</cp:coreProperties>
</file>