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9FBA0964-F8CD-498B-A9B3-4E53C65C1F48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<sst xmlns="http://schemas.openxmlformats.org/spreadsheetml/2006/main" count="78" uniqueCount="69">
  <si>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</si>
  <si>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</si>
  <si>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</si>
  <si>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</si>
  <si>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</si>
  <si>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</si>
  <si>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</si>
  <si>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</si>
  <si>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</si>
  <si>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</si>
  <si>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</si>
  <si>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</si>
  <si>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</si>
  <si>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</si>
  <si>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</si>
  <si>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</si>
  <si>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</si>
  <si>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</si>
  <si>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</si>
  <si>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</si>
  <si>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</si>
  <si>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</si>
  <si>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</si>
  <si>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</si>
  <si>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</si>
  <si>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</si>
  <si>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</si>
  <si>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</si>
  <si>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</si>
  <si>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</si>
  <si>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</si>
  <si>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</si>
  <si>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</si>
  <si>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</si>
  <si>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</si>
  <si>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</si>
  <si>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</si>
  <si>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</si>
  <si>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</si>
  <si>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</si>
  <si>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</si>
  <si>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</si>
  <si>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</si>
  <si>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</si>
  <si>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</si>
  <si>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</si>
  <si>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</si>
  <si>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</si>
  <si>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</si>
  <si>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</si>
  <si>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</si>
  <si>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</si>
  <si>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</si>
  <si>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AMD 라이젠 7 3700X (마티스) (정품)</t>
    <phoneticPr fontId="1" type="noConversion"/>
  </si>
  <si>
    <t>GIGABYTE B450 AORUS ELITE</t>
    <phoneticPr fontId="1" type="noConversion"/>
  </si>
  <si>
    <t>삼성전자 DDR4 8G PC4-21300 (정품)</t>
    <phoneticPr fontId="1" type="noConversion"/>
  </si>
  <si>
    <t>SAPPHIRE 라데온 RX 5700 XT NITRO+ OC D6 8GB Tri-X</t>
    <phoneticPr fontId="1" type="noConversion"/>
  </si>
  <si>
    <t>브라보텍 트레저 X9 920T 타이탄글래스 (블랙)</t>
    <phoneticPr fontId="1" type="noConversion"/>
  </si>
  <si>
    <t>시소닉 FOCUS GOLD GX-850 Full Modular</t>
    <phoneticPr fontId="1" type="noConversion"/>
  </si>
  <si>
    <t>딥쿨 GAMER STORM CASTLE 360 RGB V2</t>
    <phoneticPr fontId="1" type="noConversion"/>
  </si>
  <si>
    <t>JONSBO NC-3 ARGB 메모리 방열판 (4PACK)</t>
    <phoneticPr fontId="1" type="noConversion"/>
  </si>
  <si>
    <t>램튜닝용</t>
    <phoneticPr fontId="1" type="noConversion"/>
  </si>
  <si>
    <t>DEEPCOOL CF120 RGB (3PACK)</t>
    <phoneticPr fontId="1" type="noConversion"/>
  </si>
  <si>
    <t>1테라 기존꺼</t>
    <phoneticPr fontId="1" type="noConversion"/>
  </si>
  <si>
    <t>3테라 기존꺼</t>
    <phoneticPr fontId="1" type="noConversion"/>
  </si>
  <si>
    <t>고객성명(회사명): 김준섭(원컴)</t>
    <phoneticPr fontId="1" type="noConversion"/>
  </si>
  <si>
    <t>견적일자: 2020년  02 월  2   일</t>
    <phoneticPr fontId="1" type="noConversion"/>
  </si>
  <si>
    <t>납품일자: 2020년  02 월    일</t>
    <phoneticPr fontId="1" type="noConversion"/>
  </si>
  <si>
    <t>전화번호: 010-3507-3723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</si>
</sst>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3" sqref="A3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65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68</v>
      </c>
      <c r="B2" s="40"/>
      <c r="C2" s="49"/>
      <c r="D2" s="50"/>
      <c r="E2" s="50"/>
      <c r="F2" s="51"/>
    </row>
    <row r="3" spans="1:7" ht="22.5" customHeight="1">
      <c r="A3" s="12" t="s">
        <v>66</v>
      </c>
      <c r="B3" s="12" t="s">
        <v>67</v>
      </c>
      <c r="C3" s="49"/>
      <c r="D3" s="50"/>
      <c r="E3" s="50"/>
      <c r="F3" s="51"/>
    </row>
    <row r="4" spans="1:7" ht="22.5" customHeight="1">
      <c r="A4" s="68" t="s">
        <v>25</v>
      </c>
      <c r="B4" s="69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34</v>
      </c>
      <c r="B6" s="13" t="s">
        <v>53</v>
      </c>
      <c r="C6" s="3" t="s">
        <v>6</v>
      </c>
      <c r="D6" s="8">
        <v>440000</v>
      </c>
      <c r="E6" s="3">
        <v>1</v>
      </c>
      <c r="F6" s="8">
        <f>D6*E6</f>
        <v>440000</v>
      </c>
      <c r="G6" s="2"/>
    </row>
    <row r="7" spans="1:7" ht="24" customHeight="1">
      <c r="A7" s="44"/>
      <c r="B7" s="13" t="s">
        <v>54</v>
      </c>
      <c r="C7" s="3" t="s">
        <v>7</v>
      </c>
      <c r="D7" s="8">
        <v>120000</v>
      </c>
      <c r="E7" s="3">
        <v>1</v>
      </c>
      <c r="F7" s="8">
        <f t="shared" ref="F7:F20" si="0">D7*E7</f>
        <v>120000</v>
      </c>
      <c r="G7" s="2"/>
    </row>
    <row r="8" spans="1:7">
      <c r="A8" s="44"/>
      <c r="B8" s="13" t="s">
        <v>55</v>
      </c>
      <c r="C8" s="3" t="s">
        <v>8</v>
      </c>
      <c r="D8" s="8">
        <v>50000</v>
      </c>
      <c r="E8" s="3">
        <v>4</v>
      </c>
      <c r="F8" s="8">
        <f t="shared" si="0"/>
        <v>200000</v>
      </c>
      <c r="G8" s="2"/>
    </row>
    <row r="9" spans="1:7" ht="24">
      <c r="A9" s="44"/>
      <c r="B9" s="13" t="s">
        <v>56</v>
      </c>
      <c r="C9" s="3" t="s">
        <v>9</v>
      </c>
      <c r="D9" s="8">
        <v>625000</v>
      </c>
      <c r="E9" s="3">
        <v>1</v>
      </c>
      <c r="F9" s="8">
        <f t="shared" si="0"/>
        <v>625000</v>
      </c>
      <c r="G9" s="2"/>
    </row>
    <row r="10" spans="1:7" ht="24" customHeight="1">
      <c r="A10" s="44"/>
      <c r="B10" s="13" t="s">
        <v>63</v>
      </c>
      <c r="C10" s="3" t="s">
        <v>10</v>
      </c>
      <c r="D10" s="8"/>
      <c r="E10" s="3"/>
      <c r="F10" s="8">
        <f t="shared" si="0"/>
        <v>0</v>
      </c>
      <c r="G10" s="2"/>
    </row>
    <row r="11" spans="1:7">
      <c r="A11" s="44"/>
      <c r="B11" s="13" t="s">
        <v>64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57</v>
      </c>
      <c r="C13" s="3" t="s">
        <v>13</v>
      </c>
      <c r="D13" s="8">
        <v>70000</v>
      </c>
      <c r="E13" s="3">
        <v>1</v>
      </c>
      <c r="F13" s="8">
        <f t="shared" si="0"/>
        <v>70000</v>
      </c>
      <c r="G13" s="2"/>
    </row>
    <row r="14" spans="1:7">
      <c r="A14" s="44"/>
      <c r="B14" s="11" t="s">
        <v>58</v>
      </c>
      <c r="C14" s="3" t="s">
        <v>14</v>
      </c>
      <c r="D14" s="8">
        <v>170000</v>
      </c>
      <c r="E14" s="3">
        <v>1</v>
      </c>
      <c r="F14" s="8">
        <f t="shared" si="0"/>
        <v>170000</v>
      </c>
      <c r="G14" s="2"/>
    </row>
    <row r="15" spans="1:7" ht="24" customHeight="1">
      <c r="A15" s="44"/>
      <c r="B15" s="11" t="s">
        <v>59</v>
      </c>
      <c r="C15" s="3" t="s">
        <v>15</v>
      </c>
      <c r="D15" s="8">
        <v>160000</v>
      </c>
      <c r="E15" s="3">
        <v>1</v>
      </c>
      <c r="F15" s="8">
        <f t="shared" si="0"/>
        <v>160000</v>
      </c>
      <c r="G15" s="2"/>
    </row>
    <row r="16" spans="1:7" ht="24" customHeight="1">
      <c r="A16" s="44"/>
      <c r="B16" s="11" t="s">
        <v>60</v>
      </c>
      <c r="C16" s="3" t="s">
        <v>61</v>
      </c>
      <c r="D16" s="8">
        <v>60000</v>
      </c>
      <c r="E16" s="3">
        <v>1</v>
      </c>
      <c r="F16" s="8">
        <f t="shared" si="0"/>
        <v>60000</v>
      </c>
      <c r="G16" s="2"/>
    </row>
    <row r="17" spans="1:7" ht="24" customHeight="1">
      <c r="A17" s="44"/>
      <c r="B17" s="14" t="s">
        <v>62</v>
      </c>
      <c r="C17" s="3" t="s">
        <v>16</v>
      </c>
      <c r="D17" s="8">
        <v>70000</v>
      </c>
      <c r="E17" s="3">
        <v>1</v>
      </c>
      <c r="F17" s="8">
        <f t="shared" si="0"/>
        <v>70000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36</v>
      </c>
      <c r="C19" s="4" t="s">
        <v>35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70" t="s">
        <v>18</v>
      </c>
      <c r="C21" s="33">
        <f>SUM(F6:F20)</f>
        <v>1975000</v>
      </c>
      <c r="D21" s="33"/>
      <c r="E21" s="73">
        <v>1</v>
      </c>
      <c r="F21" s="57" t="s">
        <v>20</v>
      </c>
      <c r="G21" s="2"/>
    </row>
    <row r="22" spans="1:7" ht="12.75" customHeight="1" thickBot="1">
      <c r="A22" s="44"/>
      <c r="B22" s="71"/>
      <c r="C22" s="33">
        <f>C21*E21</f>
        <v>1975000</v>
      </c>
      <c r="D22" s="33"/>
      <c r="E22" s="33"/>
      <c r="F22" s="58"/>
      <c r="G22" s="2"/>
    </row>
    <row r="23" spans="1:7" ht="12.75" customHeight="1" thickBot="1">
      <c r="A23" s="44"/>
      <c r="B23" s="72"/>
      <c r="C23" s="33"/>
      <c r="D23" s="33"/>
      <c r="E23" s="33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 t="s">
        <v>33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4" t="s">
        <v>44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32">
        <f>SUM(F25:F33)</f>
        <v>0</v>
      </c>
      <c r="D34" s="32"/>
      <c r="E34" s="34"/>
      <c r="F34" s="55" t="s">
        <v>20</v>
      </c>
      <c r="G34" s="2"/>
    </row>
    <row r="35" spans="1:7" ht="14.25" customHeight="1">
      <c r="A35" s="65"/>
      <c r="B35" s="42"/>
      <c r="C35" s="35"/>
      <c r="D35" s="35"/>
      <c r="E35" s="36"/>
      <c r="F35" s="56"/>
      <c r="G35" s="2"/>
    </row>
    <row r="36" spans="1:7" ht="16.5" customHeight="1">
      <c r="A36" s="19" t="s">
        <v>47</v>
      </c>
      <c r="B36" s="26"/>
      <c r="C36" s="17" t="s">
        <v>4</v>
      </c>
      <c r="D36" s="31">
        <f>SUM(C22,C34)</f>
        <v>1975000</v>
      </c>
      <c r="E36" s="31"/>
      <c r="F36" s="18" t="s">
        <v>20</v>
      </c>
      <c r="G36" s="2"/>
    </row>
    <row r="37" spans="1:7" ht="16.5" customHeight="1">
      <c r="A37" s="19" t="s">
        <v>48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29">
        <f>D36*1.1-D36</f>
        <v>197500</v>
      </c>
      <c r="E37" s="30"/>
      <c r="F37" s="20"/>
      <c r="G37" s="2"/>
    </row>
    <row r="38" spans="1:7" ht="17.25" customHeight="1">
      <c r="A38" s="19" t="s">
        <v>42</v>
      </c>
      <c r="B38" s="24"/>
      <c r="C38" s="17" t="s">
        <v>40</v>
      </c>
      <c r="D38" s="37" t="s">
        <v>52</v>
      </c>
      <c r="E38" s="38"/>
      <c r="F38" s="21"/>
      <c r="G38" s="2"/>
    </row>
    <row r="39" spans="1:7" ht="17.25" customHeight="1">
      <c r="A39" s="63" t="s">
        <v>43</v>
      </c>
      <c r="B39" s="66">
        <f>SUM(B36:B37)-B38</f>
        <v>0</v>
      </c>
      <c r="C39" s="17" t="s">
        <v>42</v>
      </c>
      <c r="D39" s="31"/>
      <c r="E39" s="31"/>
      <c r="F39" s="31"/>
      <c r="G39" s="2"/>
    </row>
    <row r="40" spans="1:7" ht="16.5" customHeight="1">
      <c r="A40" s="63"/>
      <c r="B40" s="67"/>
      <c r="C40" s="27" t="s">
        <v>23</v>
      </c>
      <c r="D40" s="32">
        <f>IF(D38="현금(이체X)",D36,IF(D38="카드",D36+D36*13%,IF(D38="이체 및 현금영수증",D36+D36*10%,IF(D38="이체 및 세금계산서",D36+D36*10%,IF(D38="이체 및 세금계산서",D36+D36*10%,)))))-D39</f>
        <v>1975000</v>
      </c>
      <c r="E40" s="32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41</v>
      </c>
      <c r="B1" t="s">
        <v>26</v>
      </c>
      <c r="C1" t="s">
        <v>49</v>
      </c>
      <c r="D1" s="23" t="s">
        <v>51</v>
      </c>
    </row>
    <row r="2" spans="1:4">
      <c r="A2" t="s">
        <v>37</v>
      </c>
      <c r="B2" t="s">
        <v>20</v>
      </c>
      <c r="C2" t="s">
        <v>45</v>
      </c>
      <c r="D2" t="s">
        <v>50</v>
      </c>
    </row>
    <row r="3" spans="1:4">
      <c r="A3" t="s">
        <v>38</v>
      </c>
      <c r="B3" t="s">
        <v>46</v>
      </c>
    </row>
    <row r="4" spans="1:4">
      <c r="A4" t="s">
        <v>39</v>
      </c>
      <c r="B4" s="22">
        <f>Sheet1!D36-(Sheet1!B36/1.1)</f>
        <v>1975000</v>
      </c>
    </row>
    <row r="5" spans="1:4">
      <c r="A5" t="s">
        <v>45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2020-02-02T10:45:21Z</dcterms:modified>
</cp:coreProperties>
</file>