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CDE861EE-6D7A-495B-AFEC-F0391999932A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<sst xmlns="http://schemas.openxmlformats.org/spreadsheetml/2006/main" count="87" uniqueCount="79">
  <si>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</si>
  <si>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</si>
  <si>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</si>
  <si>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</si>
  <si>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</si>
  <si>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</si>
  <si>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</si>
  <si>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</si>
  <si>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</si>
  <si>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</si>
  <si>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</si>
  <si>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</si>
  <si>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</si>
  <si>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</si>
  <si>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</si>
  <si>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</si>
  <si>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</si>
  <si>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</si>
  <si>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</si>
  <si>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</si>
  <si>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</si>
  <si>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</si>
  <si>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</si>
  <si>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</si>
  <si>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</si>
  <si>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</si>
  <si>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</si>
  <si>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</si>
  <si>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</si>
  <si>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</si>
  <si>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</si>
  <si>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</si>
  <si>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</si>
  <si>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</si>
  <si>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</si>
  <si>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</si>
  <si>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</si>
  <si>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</si>
  <si>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</si>
  <si>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</si>
  <si>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</si>
  <si>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</si>
  <si>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</si>
  <si>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</si>
  <si>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</si>
  <si>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</si>
  <si>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</si>
  <si>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</si>
  <si>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</si>
  <si>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</si>
  <si>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</si>
  <si>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</si>
  <si>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</si>
  <si>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</si>
  <si>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</si>
  <si>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</si>
  <si>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</si>
  <si>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</si>
  <si>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</si>
  <si>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</si>
  <si>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</si>
  <si>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</si>
  <si>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</si>
  <si>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</si>
  <si>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10700F (코멧레이크S) (정품)</t>
    <phoneticPr fontId="1" type="noConversion"/>
  </si>
  <si>
    <t>건평정보통신 IPLEX Typhoon</t>
    <phoneticPr fontId="1" type="noConversion"/>
  </si>
  <si>
    <t>ASRock H410M-HDVP</t>
    <phoneticPr fontId="1" type="noConversion"/>
  </si>
  <si>
    <t>삼성전자 DDR4-3200 (16GB)</t>
    <phoneticPr fontId="1" type="noConversion"/>
  </si>
  <si>
    <t>COLORFUL 지포스 GTX 1660 SUPER 토마호크 D6 6GB</t>
    <phoneticPr fontId="1" type="noConversion"/>
  </si>
  <si>
    <t>삼성전자 970 EVO M.2 NVMe (500GB)</t>
    <phoneticPr fontId="1" type="noConversion"/>
  </si>
  <si>
    <t>컴이지 킹덤 코디101 (블랙)</t>
    <phoneticPr fontId="1" type="noConversion"/>
  </si>
  <si>
    <t>마이크로닉스 COOLMAX VISION 600W HDB</t>
    <phoneticPr fontId="1" type="noConversion"/>
  </si>
  <si>
    <t>추가 품목</t>
    <phoneticPr fontId="1" type="noConversion"/>
  </si>
  <si>
    <t>래안텍 EdgeArt FA2740K IPS 리얼 144 게이밍 무결점</t>
    <phoneticPr fontId="1" type="noConversion"/>
  </si>
  <si>
    <t>모니터</t>
    <phoneticPr fontId="1" type="noConversion"/>
  </si>
  <si>
    <t>장패드</t>
    <phoneticPr fontId="1" type="noConversion"/>
  </si>
  <si>
    <t>5mm 게이밍 장패드</t>
    <phoneticPr fontId="1" type="noConversion"/>
  </si>
  <si>
    <t>Western Digital WD BLUE 5400/256M (WD20EZAZ, 2TB)</t>
    <phoneticPr fontId="1" type="noConversion"/>
  </si>
  <si>
    <t>김준섭고객님(소개)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</si>
</sst>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78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30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31</v>
      </c>
      <c r="B3" s="17">
        <f ca="1">TODAY()</f>
        <v>44242</v>
      </c>
      <c r="C3" s="16" t="s">
        <v>32</v>
      </c>
      <c r="D3" s="21"/>
      <c r="E3" s="106"/>
      <c r="F3" s="107"/>
      <c r="G3" s="107"/>
      <c r="H3" s="108"/>
    </row>
    <row r="4" spans="1:9" ht="22.5" customHeight="1">
      <c r="A4" s="14" t="s">
        <v>29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350000</v>
      </c>
      <c r="G6" s="3">
        <v>1</v>
      </c>
      <c r="H6" s="6">
        <f>F6*G6</f>
        <v>350000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460000</v>
      </c>
      <c r="G10" s="3">
        <v>1</v>
      </c>
      <c r="H10" s="6">
        <f t="shared" si="0"/>
        <v>460000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105000</v>
      </c>
      <c r="G11" s="3">
        <v>1</v>
      </c>
      <c r="H11" s="6">
        <f t="shared" si="0"/>
        <v>105000</v>
      </c>
      <c r="I11" s="2"/>
    </row>
    <row r="12" spans="1:9" ht="24" customHeight="1">
      <c r="A12" s="36"/>
      <c r="B12" s="37"/>
      <c r="C12" s="61" t="s">
        <v>77</v>
      </c>
      <c r="D12" s="62"/>
      <c r="E12" s="3" t="s">
        <v>59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33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41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1320000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1320000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72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235000</v>
      </c>
      <c r="G24" s="3">
        <v>1</v>
      </c>
      <c r="H24" s="6">
        <f>F24*G24</f>
        <v>235000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18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235000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21</v>
      </c>
      <c r="B35" s="75"/>
      <c r="C35" s="88"/>
      <c r="D35" s="89"/>
      <c r="E35" s="8" t="s">
        <v>4</v>
      </c>
      <c r="F35" s="119">
        <f>SUM(E21,E33)</f>
        <v>1555000</v>
      </c>
      <c r="G35" s="119"/>
      <c r="H35" s="9" t="s">
        <v>8</v>
      </c>
      <c r="I35" s="2"/>
    </row>
    <row r="36" spans="1:9" ht="16.5" customHeight="1">
      <c r="A36" s="74" t="s">
        <v>20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155500.00000000023</v>
      </c>
      <c r="G36" s="118"/>
      <c r="H36" s="10"/>
      <c r="I36" s="2"/>
    </row>
    <row r="37" spans="1:9" ht="17.25" customHeight="1">
      <c r="A37" s="74" t="s">
        <v>16</v>
      </c>
      <c r="B37" s="75"/>
      <c r="C37" s="97"/>
      <c r="D37" s="98"/>
      <c r="E37" s="8" t="s">
        <v>15</v>
      </c>
      <c r="F37" s="72" t="s">
        <v>50</v>
      </c>
      <c r="G37" s="73"/>
      <c r="H37" s="32"/>
      <c r="I37" s="2"/>
    </row>
    <row r="38" spans="1:9" ht="19.5" customHeight="1">
      <c r="A38" s="82" t="s">
        <v>17</v>
      </c>
      <c r="B38" s="83"/>
      <c r="C38" s="99">
        <f>SUM(C35:C36)-C37</f>
        <v>0</v>
      </c>
      <c r="D38" s="100"/>
      <c r="E38" s="25" t="s">
        <v>16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1710500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11</v>
      </c>
      <c r="C1" t="s">
        <v>22</v>
      </c>
      <c r="D1" s="12" t="s">
        <v>24</v>
      </c>
      <c r="E1" s="27" t="s">
        <v>43</v>
      </c>
      <c r="F1" s="27"/>
    </row>
    <row r="2" spans="1:6">
      <c r="A2" t="s">
        <v>12</v>
      </c>
      <c r="B2" t="s">
        <v>8</v>
      </c>
      <c r="C2" t="s">
        <v>27</v>
      </c>
      <c r="D2" t="s">
        <v>23</v>
      </c>
    </row>
    <row r="3" spans="1:6">
      <c r="A3" t="s">
        <v>13</v>
      </c>
      <c r="B3" t="s">
        <v>19</v>
      </c>
      <c r="D3" s="13" t="s">
        <v>25</v>
      </c>
    </row>
    <row r="4" spans="1:6">
      <c r="A4" t="s">
        <v>14</v>
      </c>
      <c r="B4" s="11">
        <f>Sheet1!F35-(Sheet1!C35)</f>
        <v>1555000</v>
      </c>
    </row>
    <row r="5" spans="1:6">
      <c r="A5" t="s">
        <v>28</v>
      </c>
      <c r="B5">
        <f>B4*1.13</f>
        <v>1757149.9999999998</v>
      </c>
    </row>
    <row r="6" spans="1:6">
      <c r="A6" t="s">
        <v>26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2021-02-15T09:48:04Z</dcterms:modified>
</cp:coreProperties>
</file>