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39004ABF-1D5D-473B-9B23-1EF84F133C22}" xr6:coauthVersionLast="47" xr6:coauthVersionMax="47" xr10:uidLastSave="{F7736327-7939-4B44-9D81-92010AB20AAC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<sst xmlns="http://schemas.openxmlformats.org/spreadsheetml/2006/main" count="104" uniqueCount="88">
  <si>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</si>
  <si>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</si>
  <si>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</si>
  <si>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</si>
  <si>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</si>
  <si>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</si>
  <si>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</si>
  <si>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</si>
  <si>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</si>
  <si>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</si>
  <si>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</si>
  <si>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</si>
  <si>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</si>
  <si>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</si>
  <si>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</si>
  <si>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</si>
  <si>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</si>
  <si>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</si>
  <si>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</si>
  <si>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</si>
  <si>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</si>
  <si>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</si>
  <si>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</si>
  <si>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</si>
  <si>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</si>
  <si>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</si>
  <si>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</si>
  <si>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</si>
  <si>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</si>
  <si>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</si>
  <si>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</si>
  <si>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</si>
  <si>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</si>
  <si>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</si>
  <si>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</si>
  <si>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</si>
  <si>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</si>
  <si>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</si>
  <si>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</si>
  <si>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</si>
  <si>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</si>
  <si>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</si>
  <si>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</si>
  <si>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</si>
  <si>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</si>
  <si>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</si>
  <si>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</si>
  <si>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</si>
  <si>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</si>
  <si>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</si>
  <si>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</si>
  <si>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</si>
  <si>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</si>
  <si>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</si>
  <si>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</si>
  <si>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</si>
  <si>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</si>
  <si>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</si>
  <si>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</si>
  <si>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</si>
  <si>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</si>
  <si>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</si>
  <si>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</si>
  <si>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</si>
  <si>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</si>
  <si>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</si>
  <si>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</si>
  <si>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</si>
  <si>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</si>
  <si>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</si>
  <si>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</si>
  <si>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</si>
  <si>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</si>
  <si>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</si>
  <si>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</si>
  <si>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</si>
  <si>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</si>
  <si>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</si>
  <si>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Thermalright Peerless Assassin 120 SE ARGB 서린</t>
    <phoneticPr fontId="1" type="noConversion"/>
  </si>
  <si>
    <t>GIGABYTE B760M AORUS ELITE 제이씨현</t>
    <phoneticPr fontId="1" type="noConversion"/>
  </si>
  <si>
    <t>삼성전자 DDR5-5600 (16GB)</t>
    <phoneticPr fontId="1" type="noConversion"/>
  </si>
  <si>
    <t>삼성전자 980 PRO M.2 NVMe (1TB)</t>
    <phoneticPr fontId="1" type="noConversion"/>
  </si>
  <si>
    <t>앱코 SUITMASTER 321X 듀얼리티 강화유리 스펙트럼 Dualight (블랙)</t>
    <phoneticPr fontId="1" type="noConversion"/>
  </si>
  <si>
    <t>SuperFlower SF-850F14HG LEADEX III GOLD BLACK (PCIE 5)</t>
    <phoneticPr fontId="1" type="noConversion"/>
  </si>
  <si>
    <t>김정회</t>
    <phoneticPr fontId="1" type="noConversion"/>
  </si>
  <si>
    <t>010-3766-8112</t>
    <phoneticPr fontId="1" type="noConversion"/>
  </si>
  <si>
    <t>MSI 지포스 RTX 4070 게이밍 X 트리오 D6X 12GB 트라이프로져3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</si>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</sst>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14" sqref="K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45111</v>
      </c>
      <c r="C3" s="15" t="s">
        <v>41</v>
      </c>
      <c r="D3" s="18">
        <v>45113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226000</v>
      </c>
      <c r="G8" s="3">
        <v>1</v>
      </c>
      <c r="H8" s="6">
        <f t="shared" si="0"/>
        <v>226000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907000</v>
      </c>
      <c r="G10" s="3">
        <v>1</v>
      </c>
      <c r="H10" s="6">
        <f t="shared" si="0"/>
        <v>907000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72000</v>
      </c>
      <c r="G14" s="3">
        <v>1</v>
      </c>
      <c r="H14" s="6">
        <f t="shared" si="0"/>
        <v>72000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162000</v>
      </c>
      <c r="G15" s="3">
        <v>1</v>
      </c>
      <c r="H15" s="6">
        <f t="shared" si="0"/>
        <v>162000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2133000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2133000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카드(VAT포함)+현금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>
        <f>IF(F37="카드+현금",Sheet3!C11,IF(F37="현금+카드",Sheet3!C4))</f>
        <v>1224000</v>
      </c>
      <c r="D35" s="82"/>
      <c r="E35" s="8" t="s">
        <v>4</v>
      </c>
      <c r="F35" s="124">
        <f>SUM(E21,E33)</f>
        <v>2133000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>
        <f>IF(F37="카드+현금",Sheet3!C9,IF(F37="현금+카드",Sheet3!C6))</f>
        <v>1000000</v>
      </c>
      <c r="D36" s="80"/>
      <c r="E36" s="8" t="s">
        <v>19</v>
      </c>
      <c r="F36" s="122">
        <f>F35*1.1-F35</f>
        <v>213300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87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98" t="s">
        <v>28</v>
      </c>
      <c r="B38" s="99"/>
      <c r="C38" s="105">
        <f>SUM(C35:C36)-C37</f>
        <v>2224000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-2346300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27" sqref="C2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2133000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2346300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>
        <v>1000000</v>
      </c>
      <c r="D9" t="s">
        <v>64</v>
      </c>
      <c r="G9" s="33">
        <f>((F3*C10)-C9)/C10</f>
        <v>1223909.0909090908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1224000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909000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2023-07-04T06:35:30Z</cp:lastPrinted>
  <dcterms:created xsi:type="dcterms:W3CDTF">2019-03-28T03:58:09Z</dcterms:created>
  <dcterms:modified xsi:type="dcterms:W3CDTF">2023-07-04T10:16:47Z</dcterms:modified>
</cp:coreProperties>
</file>