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045E1C2-FA21-457D-BFAE-691C135C684E}" xr6:coauthVersionLast="45" xr6:coauthVersionMax="45" xr10:uidLastSave="{00000000-0000-0000-0000-000000000000}"/>
  <bookViews>
    <workbookView xWindow="12240" yWindow="885" windowWidth="14385" windowHeight="1371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<sst xmlns="http://schemas.openxmlformats.org/spreadsheetml/2006/main" count="79" uniqueCount="69">
  <si>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</si>
  <si>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</si>
  <si>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</si>
  <si>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</si>
  <si>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</si>
  <si>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</si>
  <si>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</si>
  <si>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</si>
  <si>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</si>
  <si>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</si>
  <si>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</si>
  <si>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</si>
  <si>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</si>
  <si>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</si>
  <si>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</si>
  <si>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</si>
  <si>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</si>
  <si>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</si>
  <si>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</si>
  <si>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</si>
  <si>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</si>
  <si>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</si>
  <si>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</si>
  <si>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</si>
  <si>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</si>
  <si>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</si>
  <si>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</si>
  <si>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</si>
  <si>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</si>
  <si>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</si>
  <si>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</si>
  <si>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</si>
  <si>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</si>
  <si>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</si>
  <si>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</si>
  <si>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</si>
  <si>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</si>
  <si>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</si>
  <si>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</si>
  <si>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</si>
  <si>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</si>
  <si>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</si>
  <si>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</si>
  <si>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</si>
  <si>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</si>
  <si>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</si>
  <si>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</si>
  <si>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</si>
  <si>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</si>
  <si>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</si>
  <si>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</si>
  <si>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</si>
  <si>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</si>
  <si>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</si>
  <si>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</si>
  <si>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 xml:space="preserve"> /</t>
    <phoneticPr fontId="1" type="noConversion"/>
  </si>
  <si>
    <t>납품일자: 2020년  월    일</t>
    <phoneticPr fontId="1" type="noConversion"/>
  </si>
  <si>
    <t xml:space="preserve">3세대 RYZEN (AM4) AMD 3세대 라이젠 3 3200G (피카소) </t>
    <phoneticPr fontId="1" type="noConversion"/>
  </si>
  <si>
    <t xml:space="preserve">ASRock(에즈락) A320M-HDV R4.0 디앤디컴  </t>
    <phoneticPr fontId="1" type="noConversion"/>
  </si>
  <si>
    <t xml:space="preserve">TeamGroup(팀그룹) 8G PC4-21300  </t>
    <phoneticPr fontId="1" type="noConversion"/>
  </si>
  <si>
    <t>VEAGA8</t>
    <phoneticPr fontId="1" type="noConversion"/>
  </si>
  <si>
    <t xml:space="preserve">WesternDigital WD Blue SN550 (250GB)   </t>
    <phoneticPr fontId="1" type="noConversion"/>
  </si>
  <si>
    <t xml:space="preserve">WesternDigital 1TB Caviar Blue  </t>
    <phoneticPr fontId="1" type="noConversion"/>
  </si>
  <si>
    <t>/</t>
    <phoneticPr fontId="1" type="noConversion"/>
  </si>
  <si>
    <t>DAVEN 스텔라 미니</t>
    <phoneticPr fontId="1" type="noConversion"/>
  </si>
  <si>
    <t xml:space="preserve">ZALMAN(잘만) EcoMax 500W 83+  </t>
    <phoneticPr fontId="1" type="noConversion"/>
  </si>
  <si>
    <t>견적일자: 2020년  01월   27 일</t>
    <phoneticPr fontId="1" type="noConversion"/>
  </si>
  <si>
    <t>고객성명(회사명): 김정수</t>
    <phoneticPr fontId="1" type="noConversion"/>
  </si>
  <si>
    <t>전화번호:  010-7202-2910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</si>
</sst>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="85" zoomScaleNormal="100" zoomScalePageLayoutView="85" workbookViewId="0">
      <selection activeCell="B12" sqref="B12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67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68</v>
      </c>
      <c r="B2" s="41"/>
      <c r="C2" s="50"/>
      <c r="D2" s="51"/>
      <c r="E2" s="51"/>
      <c r="F2" s="52"/>
    </row>
    <row r="3" spans="1:7" ht="22.5" customHeight="1">
      <c r="A3" s="12" t="s">
        <v>66</v>
      </c>
      <c r="B3" s="12" t="s">
        <v>56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57</v>
      </c>
      <c r="C6" s="3" t="s">
        <v>6</v>
      </c>
      <c r="D6" s="8">
        <v>132000</v>
      </c>
      <c r="E6" s="3">
        <v>1</v>
      </c>
      <c r="F6" s="8">
        <f>D6*E6</f>
        <v>132000</v>
      </c>
      <c r="G6" s="2"/>
    </row>
    <row r="7" spans="1:7" ht="24" customHeight="1">
      <c r="A7" s="45"/>
      <c r="B7" s="13" t="s">
        <v>58</v>
      </c>
      <c r="C7" s="3" t="s">
        <v>7</v>
      </c>
      <c r="D7" s="8">
        <v>75000</v>
      </c>
      <c r="E7" s="3">
        <v>1</v>
      </c>
      <c r="F7" s="8">
        <f t="shared" ref="F7:F20" si="0">D7*E7</f>
        <v>75000</v>
      </c>
      <c r="G7" s="2"/>
    </row>
    <row r="8" spans="1:7">
      <c r="A8" s="45"/>
      <c r="B8" s="13" t="s">
        <v>59</v>
      </c>
      <c r="C8" s="3" t="s">
        <v>8</v>
      </c>
      <c r="D8" s="8">
        <v>48000</v>
      </c>
      <c r="E8" s="3">
        <v>2</v>
      </c>
      <c r="F8" s="8">
        <f t="shared" si="0"/>
        <v>96000</v>
      </c>
      <c r="G8" s="2"/>
    </row>
    <row r="9" spans="1:7">
      <c r="A9" s="45"/>
      <c r="B9" s="13" t="s">
        <v>60</v>
      </c>
      <c r="C9" s="3" t="s">
        <v>9</v>
      </c>
      <c r="D9" s="8"/>
      <c r="E9" s="3"/>
      <c r="F9" s="8">
        <f t="shared" si="0"/>
        <v>0</v>
      </c>
      <c r="G9" s="2"/>
    </row>
    <row r="10" spans="1:7" ht="24" customHeight="1">
      <c r="A10" s="45"/>
      <c r="B10" s="13" t="s">
        <v>61</v>
      </c>
      <c r="C10" s="3" t="s">
        <v>10</v>
      </c>
      <c r="D10" s="8">
        <v>68000</v>
      </c>
      <c r="E10" s="3">
        <v>1</v>
      </c>
      <c r="F10" s="8">
        <f t="shared" si="0"/>
        <v>68000</v>
      </c>
      <c r="G10" s="2"/>
    </row>
    <row r="11" spans="1:7">
      <c r="A11" s="45"/>
      <c r="B11" s="13" t="s">
        <v>62</v>
      </c>
      <c r="C11" s="3" t="s">
        <v>11</v>
      </c>
      <c r="D11" s="8">
        <v>61000</v>
      </c>
      <c r="E11" s="3">
        <v>1</v>
      </c>
      <c r="F11" s="8">
        <f t="shared" si="0"/>
        <v>61000</v>
      </c>
      <c r="G11" s="2"/>
    </row>
    <row r="12" spans="1:7" ht="24" customHeight="1">
      <c r="A12" s="45"/>
      <c r="B12" s="13" t="s">
        <v>63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64</v>
      </c>
      <c r="C13" s="3" t="s">
        <v>13</v>
      </c>
      <c r="D13" s="8">
        <v>20000</v>
      </c>
      <c r="E13" s="3">
        <v>1</v>
      </c>
      <c r="F13" s="8">
        <f t="shared" si="0"/>
        <v>20000</v>
      </c>
      <c r="G13" s="2"/>
    </row>
    <row r="14" spans="1:7">
      <c r="A14" s="45"/>
      <c r="B14" s="11" t="s">
        <v>65</v>
      </c>
      <c r="C14" s="3" t="s">
        <v>14</v>
      </c>
      <c r="D14" s="8">
        <v>40000</v>
      </c>
      <c r="E14" s="3">
        <v>1</v>
      </c>
      <c r="F14" s="8">
        <f t="shared" si="0"/>
        <v>40000</v>
      </c>
      <c r="G14" s="2"/>
    </row>
    <row r="15" spans="1:7" ht="24" customHeight="1">
      <c r="A15" s="45"/>
      <c r="B15" s="11" t="s">
        <v>55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50000</v>
      </c>
      <c r="E18" s="4">
        <v>1</v>
      </c>
      <c r="F18" s="8">
        <f t="shared" si="0"/>
        <v>50000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542000</v>
      </c>
      <c r="D21" s="34"/>
      <c r="E21" s="27">
        <v>1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542000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32">
        <f>SUM(C22,C34)</f>
        <v>542000</v>
      </c>
      <c r="E36" s="32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54200</v>
      </c>
      <c r="E37" s="31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8" t="s">
        <v>54</v>
      </c>
      <c r="E38" s="39"/>
      <c r="F38" s="21"/>
      <c r="G38" s="2"/>
    </row>
    <row r="39" spans="1:7" ht="17.25" customHeight="1">
      <c r="A39" s="64" t="s">
        <v>45</v>
      </c>
      <c r="B39" s="67">
        <f>SUM(B36:B37)-B38</f>
        <v>0</v>
      </c>
      <c r="C39" s="17" t="s">
        <v>44</v>
      </c>
      <c r="D39" s="32"/>
      <c r="E39" s="32"/>
      <c r="F39" s="32"/>
      <c r="G39" s="2"/>
    </row>
    <row r="40" spans="1:7" ht="16.5" customHeight="1">
      <c r="A40" s="64"/>
      <c r="B40" s="68"/>
      <c r="C40" s="28" t="s">
        <v>23</v>
      </c>
      <c r="D40" s="33">
        <f>IF(D38="현금(이체X)",D36,IF(D38="카드",D36+D36*13%,IF(D38="이체 및 현금영수증",D36+D36*10%,IF(D38="이체 및 세금계산서",D36+D36*10%,IF(D38="이체 및 세금계산서",D36+D36*10%,)))))-D39</f>
        <v>542000</v>
      </c>
      <c r="E40" s="33"/>
      <c r="F40" s="29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542000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2020-01-27T07:09:21Z</cp:lastPrinted>
  <dcterms:created xsi:type="dcterms:W3CDTF">2019-03-28T03:58:09Z</dcterms:created>
  <dcterms:modified xsi:type="dcterms:W3CDTF">2020-01-27T07:09:43Z</dcterms:modified>
</cp:coreProperties>
</file>