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2B22BA3-FEC6-44B4-8343-07215C18FA93}" xr6:coauthVersionLast="47" xr6:coauthVersionMax="47" xr10:uidLastSave="{00000000-0000-0000-0000-000000000000}"/>
  <bookViews>
    <workbookView xWindow="41085" yWindow="150" windowWidth="16260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<sst xmlns="http://schemas.openxmlformats.org/spreadsheetml/2006/main" count="104" uniqueCount="92">
  <si>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</si>
  <si>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</si>
  <si>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</si>
  <si>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</si>
  <si>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</si>
  <si>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</si>
  <si>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</si>
  <si>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</si>
  <si>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</si>
  <si>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</si>
  <si>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</si>
  <si>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</si>
  <si>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</si>
  <si>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</si>
  <si>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</si>
  <si>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</si>
  <si>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</si>
  <si>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</si>
  <si>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</si>
  <si>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</si>
  <si>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</si>
  <si>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</si>
  <si>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</si>
  <si>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</si>
  <si>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</si>
  <si>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</si>
  <si>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</si>
  <si>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</si>
  <si>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</si>
  <si>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</si>
  <si>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</si>
  <si>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</si>
  <si>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</si>
  <si>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</si>
  <si>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</si>
  <si>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</si>
  <si>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</si>
  <si>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</si>
  <si>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</si>
  <si>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</si>
  <si>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</si>
  <si>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</si>
  <si>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</si>
  <si>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</si>
  <si>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</si>
  <si>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</si>
  <si>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</si>
  <si>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</si>
  <si>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</si>
  <si>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</si>
  <si>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</si>
  <si>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</si>
  <si>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</si>
  <si>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</si>
  <si>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</si>
  <si>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</si>
  <si>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</si>
  <si>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</si>
  <si>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</si>
  <si>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</si>
  <si>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</si>
  <si>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</si>
  <si>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</si>
  <si>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</si>
  <si>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</si>
  <si>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</si>
  <si>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</si>
  <si>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</si>
  <si>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</si>
  <si>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</si>
  <si>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</si>
  <si>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</si>
  <si>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</si>
  <si>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</si>
  <si>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Antec P101 SILENT</t>
    <phoneticPr fontId="1" type="noConversion"/>
  </si>
  <si>
    <t>DEEPCOOL AG620</t>
    <phoneticPr fontId="1" type="noConversion"/>
  </si>
  <si>
    <t>ASRock Z790 Pro RS D5</t>
    <phoneticPr fontId="1" type="noConversion"/>
  </si>
  <si>
    <t>/</t>
    <phoneticPr fontId="1" type="noConversion"/>
  </si>
  <si>
    <t>/</t>
    <phoneticPr fontId="1" type="noConversion"/>
  </si>
  <si>
    <t xml:space="preserve">인텔 코어i7-14세대 14700 (랩터레이크 리프레시) </t>
    <phoneticPr fontId="1" type="noConversion"/>
  </si>
  <si>
    <t>010-6639-0488</t>
    <phoneticPr fontId="1" type="noConversion"/>
  </si>
  <si>
    <t>마이크론 Crucial DDR5-5600 CL46 (32GB)</t>
    <phoneticPr fontId="1" type="noConversion"/>
  </si>
  <si>
    <t>김수민 고객님</t>
    <phoneticPr fontId="1" type="noConversion"/>
  </si>
  <si>
    <t>SK하이닉스 Platinum P41 M.2 NVMe (1TB)</t>
    <phoneticPr fontId="1" type="noConversion"/>
  </si>
  <si>
    <t>계약금</t>
    <phoneticPr fontId="1" type="noConversion"/>
  </si>
  <si>
    <t>ODD</t>
    <phoneticPr fontId="1" type="noConversion"/>
  </si>
  <si>
    <t>LG전자 Super-Multi GH24NSD1 (벌크)</t>
    <phoneticPr fontId="1" type="noConversion"/>
  </si>
  <si>
    <t>키보드셋트</t>
    <phoneticPr fontId="1" type="noConversion"/>
  </si>
  <si>
    <t xml:space="preserve">로지텍 합본셋트 MK275  </t>
    <phoneticPr fontId="1" type="noConversion"/>
  </si>
  <si>
    <t>마우스패드</t>
    <phoneticPr fontId="1" type="noConversion"/>
  </si>
  <si>
    <t>패드</t>
    <phoneticPr fontId="1" type="noConversion"/>
  </si>
  <si>
    <t>마이크로닉스 1000W 중고 
(보증기간2년 9개월 남음)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</si>
</sst>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0" fillId="12" borderId="12" xfId="0" applyFont="1" applyFill="1" applyBorder="1" applyAlignment="1">
      <alignment horizontal="center" vertical="center"/>
    </xf>
    <xf numFmtId="176" fontId="10" fillId="12" borderId="12" xfId="0" applyNumberFormat="1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4" t="s">
        <v>69</v>
      </c>
      <c r="D1" s="45"/>
      <c r="E1" s="118"/>
      <c r="F1" s="119"/>
      <c r="G1" s="119"/>
      <c r="H1" s="120"/>
    </row>
    <row r="2" spans="1:9" ht="22.5" customHeight="1">
      <c r="A2" s="15" t="s">
        <v>34</v>
      </c>
      <c r="B2" s="16" t="s">
        <v>80</v>
      </c>
      <c r="C2" s="46"/>
      <c r="D2" s="47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45710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50"/>
      <c r="C4" s="50"/>
      <c r="D4" s="51"/>
      <c r="E4" s="124"/>
      <c r="F4" s="125"/>
      <c r="G4" s="125"/>
      <c r="H4" s="126"/>
    </row>
    <row r="5" spans="1:9">
      <c r="A5" s="48" t="s">
        <v>0</v>
      </c>
      <c r="B5" s="49"/>
      <c r="C5" s="48" t="s">
        <v>5</v>
      </c>
      <c r="D5" s="49"/>
      <c r="E5" s="20" t="s">
        <v>1</v>
      </c>
      <c r="F5" s="20"/>
      <c r="G5" s="20"/>
      <c r="H5" s="20" t="s">
        <v>4</v>
      </c>
    </row>
    <row r="6" spans="1:9" ht="24" customHeight="1">
      <c r="A6" s="73" t="s">
        <v>70</v>
      </c>
      <c r="B6" s="74"/>
      <c r="C6" s="61" t="s">
        <v>79</v>
      </c>
      <c r="D6" s="62"/>
      <c r="E6" s="21" t="s">
        <v>6</v>
      </c>
      <c r="F6" s="22">
        <v>549000</v>
      </c>
      <c r="G6" s="21">
        <v>1</v>
      </c>
      <c r="H6" s="22">
        <f>F6*G6</f>
        <v>549000</v>
      </c>
      <c r="I6" s="1"/>
    </row>
    <row r="7" spans="1:9" ht="24" customHeight="1">
      <c r="A7" s="75"/>
      <c r="B7" s="76"/>
      <c r="C7" s="61" t="s">
        <v>75</v>
      </c>
      <c r="D7" s="62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5"/>
      <c r="B8" s="76"/>
      <c r="C8" s="130" t="s">
        <v>76</v>
      </c>
      <c r="D8" s="131"/>
      <c r="E8" s="21" t="s">
        <v>7</v>
      </c>
      <c r="F8" s="22">
        <v>388000</v>
      </c>
      <c r="G8" s="21">
        <v>1</v>
      </c>
      <c r="H8" s="22">
        <f t="shared" si="0"/>
        <v>388000</v>
      </c>
      <c r="I8" s="1"/>
    </row>
    <row r="9" spans="1:9" ht="37.5" customHeight="1">
      <c r="A9" s="75"/>
      <c r="B9" s="76"/>
      <c r="C9" s="61" t="s">
        <v>81</v>
      </c>
      <c r="D9" s="62"/>
      <c r="E9" s="21" t="s">
        <v>8</v>
      </c>
      <c r="F9" s="22">
        <v>120000</v>
      </c>
      <c r="G9" s="21">
        <v>2</v>
      </c>
      <c r="H9" s="22">
        <f t="shared" si="0"/>
        <v>240000</v>
      </c>
      <c r="I9" s="1"/>
    </row>
    <row r="10" spans="1:9" ht="24" customHeight="1">
      <c r="A10" s="75"/>
      <c r="B10" s="76"/>
      <c r="C10" s="61" t="s">
        <v>77</v>
      </c>
      <c r="D10" s="62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5"/>
      <c r="B11" s="76"/>
      <c r="C11" s="63" t="s">
        <v>86</v>
      </c>
      <c r="D11" s="64"/>
      <c r="E11" s="21" t="s">
        <v>85</v>
      </c>
      <c r="F11" s="22">
        <v>30000</v>
      </c>
      <c r="G11" s="21">
        <v>1</v>
      </c>
      <c r="H11" s="22">
        <f t="shared" si="0"/>
        <v>30000</v>
      </c>
      <c r="I11" s="1"/>
    </row>
    <row r="12" spans="1:9" ht="24" customHeight="1">
      <c r="A12" s="75"/>
      <c r="B12" s="76"/>
      <c r="C12" s="65" t="s">
        <v>83</v>
      </c>
      <c r="D12" s="62"/>
      <c r="E12" s="21" t="s">
        <v>10</v>
      </c>
      <c r="F12" s="22">
        <v>154000</v>
      </c>
      <c r="G12" s="21">
        <v>1</v>
      </c>
      <c r="H12" s="22">
        <f t="shared" si="0"/>
        <v>154000</v>
      </c>
      <c r="I12" s="1"/>
    </row>
    <row r="13" spans="1:9" ht="31.5" customHeight="1">
      <c r="A13" s="75"/>
      <c r="B13" s="76"/>
      <c r="C13" s="55" t="s">
        <v>78</v>
      </c>
      <c r="D13" s="5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5"/>
      <c r="B14" s="76"/>
      <c r="C14" s="55" t="s">
        <v>74</v>
      </c>
      <c r="D14" s="56"/>
      <c r="E14" s="21" t="s">
        <v>62</v>
      </c>
      <c r="F14" s="22">
        <v>129000</v>
      </c>
      <c r="G14" s="21">
        <v>1</v>
      </c>
      <c r="H14" s="22">
        <f t="shared" si="0"/>
        <v>129000</v>
      </c>
      <c r="I14" s="1"/>
    </row>
    <row r="15" spans="1:9" ht="24" customHeight="1">
      <c r="A15" s="75"/>
      <c r="B15" s="76"/>
      <c r="C15" s="55" t="s">
        <v>91</v>
      </c>
      <c r="D15" s="56"/>
      <c r="E15" s="21" t="s">
        <v>63</v>
      </c>
      <c r="F15" s="22">
        <v>100000</v>
      </c>
      <c r="G15" s="21">
        <v>1</v>
      </c>
      <c r="H15" s="22">
        <f t="shared" si="0"/>
        <v>100000</v>
      </c>
      <c r="I15" s="1"/>
    </row>
    <row r="16" spans="1:9" ht="24" customHeight="1">
      <c r="A16" s="75"/>
      <c r="B16" s="76"/>
      <c r="C16" s="57"/>
      <c r="D16" s="58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5"/>
      <c r="B17" s="76"/>
      <c r="C17" s="66" t="s">
        <v>71</v>
      </c>
      <c r="D17" s="6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5"/>
      <c r="B18" s="76"/>
      <c r="C18" s="83" t="s">
        <v>72</v>
      </c>
      <c r="D18" s="67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5"/>
      <c r="B19" s="76"/>
      <c r="C19" s="59" t="s">
        <v>73</v>
      </c>
      <c r="D19" s="60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5"/>
      <c r="B20" s="76"/>
      <c r="C20" s="53"/>
      <c r="D20" s="54"/>
      <c r="E20" s="39" t="s">
        <v>84</v>
      </c>
      <c r="F20" s="40">
        <v>200000</v>
      </c>
      <c r="G20" s="39">
        <v>-1</v>
      </c>
      <c r="H20" s="41">
        <f t="shared" si="0"/>
        <v>-200000</v>
      </c>
      <c r="I20" s="1"/>
    </row>
    <row r="21" spans="1:9" ht="12.75" customHeight="1">
      <c r="A21" s="77" t="s">
        <v>61</v>
      </c>
      <c r="B21" s="78"/>
      <c r="C21" s="52" t="s">
        <v>12</v>
      </c>
      <c r="D21" s="52"/>
      <c r="E21" s="68">
        <f>SUM(H6:H20)</f>
        <v>1510000</v>
      </c>
      <c r="F21" s="68"/>
      <c r="G21" s="26">
        <v>1</v>
      </c>
      <c r="H21" s="129" t="s">
        <v>14</v>
      </c>
      <c r="I21" s="1"/>
    </row>
    <row r="22" spans="1:9" ht="12.75" customHeight="1">
      <c r="A22" s="79"/>
      <c r="B22" s="80"/>
      <c r="C22" s="52"/>
      <c r="D22" s="52"/>
      <c r="E22" s="68">
        <f>E21*G21</f>
        <v>1510000</v>
      </c>
      <c r="F22" s="68"/>
      <c r="G22" s="68"/>
      <c r="H22" s="129"/>
      <c r="I22" s="1"/>
    </row>
    <row r="23" spans="1:9" ht="12.75" customHeight="1">
      <c r="A23" s="79"/>
      <c r="B23" s="80"/>
      <c r="C23" s="52"/>
      <c r="D23" s="52"/>
      <c r="E23" s="68"/>
      <c r="F23" s="68"/>
      <c r="G23" s="68"/>
      <c r="H23" s="129"/>
      <c r="I23" s="1"/>
    </row>
    <row r="24" spans="1:9" ht="17.25" customHeight="1">
      <c r="A24" s="79"/>
      <c r="B24" s="80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1"/>
      <c r="B25" s="82"/>
      <c r="C25" s="55" t="s">
        <v>88</v>
      </c>
      <c r="D25" s="56"/>
      <c r="E25" s="28" t="s">
        <v>87</v>
      </c>
      <c r="F25" s="22">
        <v>32000</v>
      </c>
      <c r="G25" s="21">
        <v>2</v>
      </c>
      <c r="H25" s="22">
        <f>F25*G25</f>
        <v>64000</v>
      </c>
      <c r="I25" s="1"/>
    </row>
    <row r="26" spans="1:9" ht="25.15" customHeight="1">
      <c r="A26" s="101" t="s">
        <v>68</v>
      </c>
      <c r="B26" s="102"/>
      <c r="C26" s="84" t="s">
        <v>89</v>
      </c>
      <c r="D26" s="84"/>
      <c r="E26" s="28" t="s">
        <v>90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103"/>
      <c r="B27" s="104"/>
      <c r="C27" s="84"/>
      <c r="D27" s="84"/>
      <c r="E27" s="28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4"/>
      <c r="D28" s="84"/>
      <c r="E28" s="28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4"/>
      <c r="D29" s="84"/>
      <c r="E29" s="28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4"/>
      <c r="D30" s="84"/>
      <c r="E30" s="28"/>
      <c r="F30" s="22"/>
      <c r="G30" s="21"/>
      <c r="H30" s="22">
        <f t="shared" si="1"/>
        <v>0</v>
      </c>
      <c r="I30" s="1"/>
    </row>
    <row r="31" spans="1:9">
      <c r="A31" s="103"/>
      <c r="B31" s="104"/>
      <c r="C31" s="84"/>
      <c r="D31" s="8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9">
        <f>SUM(H25:H33)</f>
        <v>64000</v>
      </c>
      <c r="F34" s="70"/>
      <c r="G34" s="70"/>
      <c r="H34" s="127" t="s">
        <v>14</v>
      </c>
      <c r="I34" s="1"/>
    </row>
    <row r="35" spans="1:9" ht="14.25" customHeight="1">
      <c r="A35" s="109"/>
      <c r="B35" s="110"/>
      <c r="C35" s="93"/>
      <c r="D35" s="94"/>
      <c r="E35" s="71"/>
      <c r="F35" s="72"/>
      <c r="G35" s="72"/>
      <c r="H35" s="128"/>
      <c r="I35" s="1"/>
    </row>
    <row r="36" spans="1:9" ht="16.5" customHeight="1">
      <c r="A36" s="99" t="s">
        <v>27</v>
      </c>
      <c r="B36" s="100"/>
      <c r="C36" s="89" t="b">
        <f>IF(F38="카드+현금",Sheet3!C11,IF(F38="현금+카드",Sheet3!C4))</f>
        <v>0</v>
      </c>
      <c r="D36" s="90"/>
      <c r="E36" s="32" t="s">
        <v>4</v>
      </c>
      <c r="F36" s="134">
        <f>SUM(E22,E34)</f>
        <v>1574000</v>
      </c>
      <c r="G36" s="134"/>
      <c r="H36" s="33" t="s">
        <v>14</v>
      </c>
      <c r="I36" s="1"/>
    </row>
    <row r="37" spans="1:9" ht="16.5" customHeight="1">
      <c r="A37" s="99" t="s">
        <v>26</v>
      </c>
      <c r="B37" s="100"/>
      <c r="C37" s="87" t="b">
        <f>IF(F38="카드+현금",Sheet3!C9,IF(F38="현금+카드",Sheet3!C6))</f>
        <v>0</v>
      </c>
      <c r="D37" s="88"/>
      <c r="E37" s="32" t="s">
        <v>15</v>
      </c>
      <c r="F37" s="132">
        <f>F36*1.1-F36</f>
        <v>157400.00000000023</v>
      </c>
      <c r="G37" s="133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60</v>
      </c>
      <c r="F39" s="136"/>
      <c r="G39" s="137"/>
      <c r="H39" s="138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1731400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3" t="s">
        <v>43</v>
      </c>
      <c r="G41" s="43"/>
      <c r="H41" s="6">
        <f>F40-(F37+F36)</f>
        <v>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42"/>
      <c r="B43" s="42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2" t="s">
        <v>54</v>
      </c>
      <c r="B3" s="42"/>
      <c r="C3" s="42"/>
      <c r="E3" t="s">
        <v>47</v>
      </c>
      <c r="F3">
        <f>Sheet1!F36</f>
        <v>1574000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1181400</v>
      </c>
      <c r="D6" t="s">
        <v>50</v>
      </c>
    </row>
    <row r="8" spans="1:7">
      <c r="A8" s="42" t="s">
        <v>55</v>
      </c>
      <c r="B8" s="42"/>
      <c r="C8" s="42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1574000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2025-02-22T01:49:54Z</cp:lastPrinted>
  <dcterms:created xsi:type="dcterms:W3CDTF">2019-03-28T03:58:09Z</dcterms:created>
  <dcterms:modified xsi:type="dcterms:W3CDTF">2025-02-22T09:28:18Z</dcterms:modified>
</cp:coreProperties>
</file>