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B9AD1611-64EC-47F7-B1B3-3381740F5B35}" xr6:coauthVersionLast="45" xr6:coauthVersionMax="45" xr10:uidLastSave="{00000000-0000-0000-0000-000000000000}"/>
  <bookViews>
    <workbookView xWindow="11340" yWindow="1500" windowWidth="15945" windowHeight="1290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H17" i="1"/>
  <c r="E20" i="1" l="1"/>
  <c r="E21" i="1" s="1"/>
  <c r="F35" i="1" s="1"/>
  <c r="B4" i="2" s="1"/>
  <c r="F39" i="1" l="1"/>
  <c r="F36" i="1"/>
</calcChain>
</file>

<file path=xl/sharedStrings.xml><?xml version="1.0" encoding="utf-8"?>
<sst xmlns="http://schemas.openxmlformats.org/spreadsheetml/2006/main" count="90" uniqueCount="82">
  <si>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</si>
  <si>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</si>
  <si>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</si>
  <si>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</si>
  <si>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</si>
  <si>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</si>
  <si>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</si>
  <si>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</si>
  <si>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</si>
  <si>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</si>
  <si>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</si>
  <si>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</si>
  <si>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</si>
  <si>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</si>
  <si>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</si>
  <si>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</si>
  <si>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</si>
  <si>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</si>
  <si>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</si>
  <si>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</si>
  <si>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</si>
  <si>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</si>
  <si>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</si>
  <si>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</si>
  <si>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</si>
  <si>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</si>
  <si>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</si>
  <si>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</si>
  <si>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</si>
  <si>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</si>
  <si>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</si>
  <si>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</si>
  <si>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</si>
  <si>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</si>
  <si>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</si>
  <si>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</si>
  <si>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</si>
  <si>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</si>
  <si>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</si>
  <si>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</si>
  <si>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</si>
  <si>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</si>
  <si>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</si>
  <si>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</si>
  <si>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</si>
  <si>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</si>
  <si>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</si>
  <si>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</si>
  <si>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</si>
  <si>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</si>
  <si>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</si>
  <si>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</si>
  <si>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>케이블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</si>
  <si>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</si>
  <si>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</si>
  <si>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</si>
  <si>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</si>
  <si>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</si>
  <si>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</si>
  <si>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</si>
  <si>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</si>
  <si>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</si>
  <si>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</si>
  <si>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</si>
  <si>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</si>
  <si>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</si>
  <si>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</si>
  <si>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</si>
  <si>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</si>
  <si>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</si>
  <si>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삼성전자 DDR4 8G PC4-21300 (정품)</t>
    <phoneticPr fontId="1" type="noConversion"/>
  </si>
  <si>
    <t>DAVEN 스텔라 미니</t>
    <phoneticPr fontId="1" type="noConversion"/>
  </si>
  <si>
    <t>LG전자 Super-Multi GH24NSD1 (벌크)</t>
    <phoneticPr fontId="1" type="noConversion"/>
  </si>
  <si>
    <t>마이크로닉스 Classic II 500W +12V Single Rail 85+</t>
    <phoneticPr fontId="1" type="noConversion"/>
  </si>
  <si>
    <t>/</t>
    <phoneticPr fontId="1" type="noConversion"/>
  </si>
  <si>
    <t>김세희</t>
    <phoneticPr fontId="1" type="noConversion"/>
  </si>
  <si>
    <t>010-6313-5463</t>
    <phoneticPr fontId="1" type="noConversion"/>
  </si>
  <si>
    <t>카드</t>
  </si>
  <si>
    <t>인텔 펜티엄 골드 G5420 (커피레이크-R) (정품)</t>
    <phoneticPr fontId="1" type="noConversion"/>
  </si>
  <si>
    <t>인텔 코어i3-9세대 9100F (커피레이크-R)(정품)</t>
    <phoneticPr fontId="1" type="noConversion"/>
  </si>
  <si>
    <t>UHD610 내장</t>
    <phoneticPr fontId="1" type="noConversion"/>
  </si>
  <si>
    <t>마이크론 Crucial BX500 아스크텍 (240GB)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</si>
</sst>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C13" sqref="C13:D13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69</v>
      </c>
      <c r="B1" s="27" t="s">
        <v>75</v>
      </c>
      <c r="C1" s="93" t="s">
        <v>54</v>
      </c>
      <c r="D1" s="94"/>
      <c r="E1" s="43"/>
      <c r="F1" s="44"/>
      <c r="G1" s="44"/>
      <c r="H1" s="45"/>
    </row>
    <row r="2" spans="1:9" ht="22.5" customHeight="1">
      <c r="A2" s="18" t="s">
        <v>55</v>
      </c>
      <c r="B2" s="26" t="s">
        <v>76</v>
      </c>
      <c r="C2" s="95"/>
      <c r="D2" s="96"/>
      <c r="E2" s="46"/>
      <c r="F2" s="47"/>
      <c r="G2" s="47"/>
      <c r="H2" s="48"/>
    </row>
    <row r="3" spans="1:9" ht="22.5" customHeight="1">
      <c r="A3" s="18" t="s">
        <v>56</v>
      </c>
      <c r="B3" s="20">
        <f ca="1">TODAY()</f>
        <v>43936</v>
      </c>
      <c r="C3" s="19" t="s">
        <v>57</v>
      </c>
      <c r="D3" s="25"/>
      <c r="E3" s="46"/>
      <c r="F3" s="47"/>
      <c r="G3" s="47"/>
      <c r="H3" s="48"/>
    </row>
    <row r="4" spans="1:9" ht="22.5" customHeight="1">
      <c r="A4" s="17" t="s">
        <v>53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31</v>
      </c>
      <c r="B6" s="56"/>
      <c r="C6" s="63" t="s">
        <v>78</v>
      </c>
      <c r="D6" s="64"/>
      <c r="E6" s="3" t="s">
        <v>6</v>
      </c>
      <c r="F6" s="6">
        <v>75000</v>
      </c>
      <c r="G6" s="3">
        <v>1</v>
      </c>
      <c r="H6" s="6">
        <f>F6*G6</f>
        <v>75000</v>
      </c>
      <c r="I6" s="2"/>
    </row>
    <row r="7" spans="1:9" ht="24" customHeight="1">
      <c r="A7" s="57"/>
      <c r="B7" s="58"/>
      <c r="C7" s="63" t="s">
        <v>74</v>
      </c>
      <c r="D7" s="64"/>
      <c r="E7" s="30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79</v>
      </c>
      <c r="D8" s="64"/>
      <c r="E8" s="3" t="s">
        <v>7</v>
      </c>
      <c r="F8" s="6">
        <v>79000</v>
      </c>
      <c r="G8" s="3">
        <v>1</v>
      </c>
      <c r="H8" s="6">
        <f t="shared" si="0"/>
        <v>79000</v>
      </c>
      <c r="I8" s="2"/>
    </row>
    <row r="9" spans="1:9" ht="37.5" customHeight="1">
      <c r="A9" s="57"/>
      <c r="B9" s="58"/>
      <c r="C9" s="63" t="s">
        <v>70</v>
      </c>
      <c r="D9" s="64"/>
      <c r="E9" s="3" t="s">
        <v>8</v>
      </c>
      <c r="F9" s="6">
        <v>41000</v>
      </c>
      <c r="G9" s="3">
        <v>1</v>
      </c>
      <c r="H9" s="6">
        <f t="shared" si="0"/>
        <v>41000</v>
      </c>
      <c r="I9" s="2"/>
    </row>
    <row r="10" spans="1:9" ht="24" customHeight="1">
      <c r="A10" s="57"/>
      <c r="B10" s="58"/>
      <c r="C10" s="63" t="s">
        <v>80</v>
      </c>
      <c r="D10" s="64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34.5" customHeight="1">
      <c r="A11" s="57"/>
      <c r="B11" s="58"/>
      <c r="C11" s="63" t="s">
        <v>81</v>
      </c>
      <c r="D11" s="64"/>
      <c r="E11" s="3" t="s">
        <v>10</v>
      </c>
      <c r="F11" s="6">
        <v>51000</v>
      </c>
      <c r="G11" s="3">
        <v>1</v>
      </c>
      <c r="H11" s="6">
        <f t="shared" si="0"/>
        <v>51000</v>
      </c>
      <c r="I11" s="2"/>
    </row>
    <row r="12" spans="1:9" ht="24" customHeight="1">
      <c r="A12" s="57"/>
      <c r="B12" s="58"/>
      <c r="C12" s="63" t="s">
        <v>74</v>
      </c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57"/>
      <c r="B13" s="58"/>
      <c r="C13" s="87" t="s">
        <v>72</v>
      </c>
      <c r="D13" s="88"/>
      <c r="E13" s="3" t="s">
        <v>12</v>
      </c>
      <c r="F13" s="6">
        <v>17000</v>
      </c>
      <c r="G13" s="3">
        <v>1</v>
      </c>
      <c r="H13" s="6">
        <f t="shared" si="0"/>
        <v>17000</v>
      </c>
      <c r="I13" s="2"/>
    </row>
    <row r="14" spans="1:9" ht="29.25" customHeight="1">
      <c r="A14" s="57"/>
      <c r="B14" s="58"/>
      <c r="C14" s="87" t="s">
        <v>71</v>
      </c>
      <c r="D14" s="88"/>
      <c r="E14" s="3" t="s">
        <v>13</v>
      </c>
      <c r="F14" s="6">
        <v>15000</v>
      </c>
      <c r="G14" s="3">
        <v>1</v>
      </c>
      <c r="H14" s="6">
        <f t="shared" si="0"/>
        <v>15000</v>
      </c>
      <c r="I14" s="2"/>
    </row>
    <row r="15" spans="1:9" ht="24" customHeight="1">
      <c r="A15" s="57"/>
      <c r="B15" s="58"/>
      <c r="C15" s="87" t="s">
        <v>73</v>
      </c>
      <c r="D15" s="88"/>
      <c r="E15" s="3" t="s">
        <v>14</v>
      </c>
      <c r="F15" s="6">
        <v>47000</v>
      </c>
      <c r="G15" s="3">
        <v>1</v>
      </c>
      <c r="H15" s="6">
        <f t="shared" si="0"/>
        <v>47000</v>
      </c>
      <c r="I15" s="2"/>
    </row>
    <row r="16" spans="1:9" ht="24" customHeight="1">
      <c r="A16" s="57"/>
      <c r="B16" s="58"/>
      <c r="C16" s="89" t="s">
        <v>51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58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66</v>
      </c>
      <c r="D18" s="92"/>
      <c r="E18" s="4" t="s">
        <v>32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29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385000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385000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24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/>
      <c r="D24" s="88"/>
      <c r="E24" s="5" t="s">
        <v>21</v>
      </c>
      <c r="F24" s="6"/>
      <c r="G24" s="3"/>
      <c r="H24" s="6">
        <f>F24*G24</f>
        <v>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/>
      <c r="D25" s="88"/>
      <c r="E25" s="3" t="s">
        <v>52</v>
      </c>
      <c r="F25" s="6"/>
      <c r="G25" s="3"/>
      <c r="H25" s="6">
        <f t="shared" ref="H25:H32" si="1">F25*G25</f>
        <v>0</v>
      </c>
      <c r="I25" s="2"/>
    </row>
    <row r="26" spans="1:9">
      <c r="A26" s="79"/>
      <c r="B26" s="80"/>
      <c r="C26" s="106"/>
      <c r="D26" s="88"/>
      <c r="E26" s="5" t="s">
        <v>30</v>
      </c>
      <c r="F26" s="6"/>
      <c r="G26" s="3"/>
      <c r="H26" s="6">
        <f t="shared" si="1"/>
        <v>0</v>
      </c>
      <c r="I26" s="2"/>
    </row>
    <row r="27" spans="1:9">
      <c r="A27" s="79"/>
      <c r="B27" s="80"/>
      <c r="C27" s="107"/>
      <c r="D27" s="108"/>
      <c r="E27" s="5" t="s">
        <v>26</v>
      </c>
      <c r="F27" s="6"/>
      <c r="G27" s="3"/>
      <c r="H27" s="6">
        <f t="shared" si="1"/>
        <v>0</v>
      </c>
      <c r="I27" s="2"/>
    </row>
    <row r="28" spans="1:9">
      <c r="A28" s="79"/>
      <c r="B28" s="80"/>
      <c r="C28" s="107"/>
      <c r="D28" s="108"/>
      <c r="E28" s="5" t="s">
        <v>27</v>
      </c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 t="s">
        <v>28</v>
      </c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40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42</v>
      </c>
      <c r="B35" s="76"/>
      <c r="C35" s="85"/>
      <c r="D35" s="86"/>
      <c r="E35" s="8" t="s">
        <v>4</v>
      </c>
      <c r="F35" s="67">
        <f>SUM(E21,E33)</f>
        <v>385000</v>
      </c>
      <c r="G35" s="67"/>
      <c r="H35" s="9" t="s">
        <v>20</v>
      </c>
      <c r="I35" s="2"/>
    </row>
    <row r="36" spans="1:9" ht="16.5" customHeight="1">
      <c r="A36" s="75" t="s">
        <v>43</v>
      </c>
      <c r="B36" s="76"/>
      <c r="C36" s="83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4"/>
      <c r="E36" s="8" t="s">
        <v>22</v>
      </c>
      <c r="F36" s="65">
        <f>F35*1.1-F35</f>
        <v>38500.000000000058</v>
      </c>
      <c r="G36" s="66"/>
      <c r="H36" s="10"/>
      <c r="I36" s="2"/>
    </row>
    <row r="37" spans="1:9" ht="17.25" customHeight="1">
      <c r="A37" s="75" t="s">
        <v>38</v>
      </c>
      <c r="B37" s="76"/>
      <c r="C37" s="37"/>
      <c r="D37" s="38"/>
      <c r="E37" s="8" t="s">
        <v>36</v>
      </c>
      <c r="F37" s="69" t="s">
        <v>77</v>
      </c>
      <c r="G37" s="70"/>
      <c r="H37" s="11"/>
      <c r="I37" s="2"/>
    </row>
    <row r="38" spans="1:9" ht="19.5" customHeight="1">
      <c r="A38" s="33" t="s">
        <v>39</v>
      </c>
      <c r="B38" s="34"/>
      <c r="C38" s="39">
        <f>SUM(C35:C36)-C37</f>
        <v>0</v>
      </c>
      <c r="D38" s="40"/>
      <c r="E38" s="29"/>
      <c r="F38" s="69">
        <v>5050</v>
      </c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23</v>
      </c>
      <c r="F39" s="68">
        <f>IF(F37="현금(이체X)",F35,IF(F37="카드",F35+F35*13%,IF(F37="이체 및 현금영수증",F35+F35*10%,IF(F37="이체 및 세금계산서",F35+F35*10%,IF(F37="이체 및 세금계산서",F35+F35*10%,)))))-F38</f>
        <v>430000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A17" sqref="A17"/>
    </sheetView>
  </sheetViews>
  <sheetFormatPr defaultRowHeight="16.5"/>
  <cols>
    <col min="1" max="1" width="46.75" bestFit="1" customWidth="1"/>
  </cols>
  <sheetData>
    <row r="1" spans="1:6" ht="82.5">
      <c r="A1" t="s">
        <v>37</v>
      </c>
      <c r="B1" t="s">
        <v>25</v>
      </c>
      <c r="C1" t="s">
        <v>44</v>
      </c>
      <c r="D1" s="13" t="s">
        <v>46</v>
      </c>
      <c r="E1" s="31" t="s">
        <v>68</v>
      </c>
      <c r="F1" s="31"/>
    </row>
    <row r="2" spans="1:6">
      <c r="A2" t="s">
        <v>33</v>
      </c>
      <c r="B2" t="s">
        <v>20</v>
      </c>
      <c r="C2" t="s">
        <v>49</v>
      </c>
      <c r="D2" t="s">
        <v>45</v>
      </c>
    </row>
    <row r="3" spans="1:6">
      <c r="A3" t="s">
        <v>34</v>
      </c>
      <c r="B3" t="s">
        <v>41</v>
      </c>
      <c r="D3" s="16" t="s">
        <v>47</v>
      </c>
    </row>
    <row r="4" spans="1:6">
      <c r="A4" t="s">
        <v>35</v>
      </c>
      <c r="B4" s="12">
        <f>Sheet1!F35-(Sheet1!C35/1.3)</f>
        <v>385000</v>
      </c>
    </row>
    <row r="5" spans="1:6">
      <c r="A5" t="s">
        <v>50</v>
      </c>
    </row>
    <row r="6" spans="1:6">
      <c r="A6" t="s">
        <v>48</v>
      </c>
    </row>
    <row r="7" spans="1:6">
      <c r="A7" t="s">
        <v>19</v>
      </c>
      <c r="B7" s="12">
        <v>60000</v>
      </c>
    </row>
    <row r="8" spans="1:6">
      <c r="A8" t="s">
        <v>61</v>
      </c>
      <c r="B8" s="12">
        <v>70000</v>
      </c>
    </row>
    <row r="9" spans="1:6">
      <c r="A9" t="s">
        <v>59</v>
      </c>
      <c r="B9" s="12">
        <v>80000</v>
      </c>
    </row>
    <row r="10" spans="1:6">
      <c r="A10" t="s">
        <v>60</v>
      </c>
      <c r="B10" s="12">
        <v>100000</v>
      </c>
    </row>
    <row r="11" spans="1:6">
      <c r="A11" t="s">
        <v>63</v>
      </c>
      <c r="B11" s="12">
        <v>151200</v>
      </c>
    </row>
    <row r="12" spans="1:6">
      <c r="A12" t="s">
        <v>62</v>
      </c>
      <c r="B12" s="12">
        <v>188000</v>
      </c>
    </row>
    <row r="13" spans="1:6">
      <c r="A13" t="s">
        <v>64</v>
      </c>
      <c r="B13" s="12">
        <v>194290</v>
      </c>
    </row>
    <row r="14" spans="1:6">
      <c r="A14" t="s">
        <v>65</v>
      </c>
      <c r="B14" s="12">
        <v>359000</v>
      </c>
    </row>
    <row r="15" spans="1:6">
      <c r="A15" t="s">
        <v>67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2020-04-15T02:59:30Z</cp:lastPrinted>
  <dcterms:created xsi:type="dcterms:W3CDTF">2019-03-28T03:58:09Z</dcterms:created>
  <dcterms:modified xsi:type="dcterms:W3CDTF">2020-04-15T03:01:05Z</dcterms:modified>
</cp:coreProperties>
</file>