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560" yWindow="1560" windowWidth="14385" windowHeight="1371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40" i="1"/>
  <c r="D40" i="1"/>
  <c r="B39" i="1"/>
  <c r="D37" i="1"/>
  <c r="B37" i="1"/>
  <c r="D36" i="1"/>
  <c r="C34" i="1"/>
  <c r="B34" i="1"/>
  <c r="F33" i="1"/>
  <c r="F32" i="1"/>
  <c r="F31" i="1"/>
  <c r="F30" i="1"/>
  <c r="F29" i="1"/>
  <c r="F28" i="1"/>
  <c r="F27" i="1"/>
  <c r="F26" i="1"/>
  <c r="A26" i="1"/>
  <c r="F25" i="1"/>
  <c r="C22" i="1"/>
  <c r="C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<sst xmlns="http://schemas.openxmlformats.org/spreadsheetml/2006/main" count="82" uniqueCount="72">
  <si>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</si>
  <si>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</si>
  <si>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</si>
  <si>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</si>
  <si>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</si>
  <si>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</si>
  <si>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</si>
  <si>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</si>
  <si>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</si>
  <si>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</si>
  <si>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</si>
  <si>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</si>
  <si>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</si>
  <si>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</si>
  <si>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</si>
  <si>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</si>
  <si>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</si>
  <si>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</si>
  <si>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</si>
  <si>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</si>
  <si>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</si>
  <si>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</si>
  <si>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</si>
  <si>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</si>
  <si>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</si>
  <si>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</si>
  <si>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</si>
  <si>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</si>
  <si>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</si>
  <si>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</si>
  <si>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</si>
  <si>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</si>
  <si>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</si>
  <si>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</si>
  <si>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</si>
  <si>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</si>
  <si>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</si>
  <si>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</si>
  <si>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</si>
  <si>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</si>
  <si>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</si>
  <si>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</si>
  <si>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</si>
  <si>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</si>
  <si>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</si>
  <si>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</si>
  <si>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</si>
  <si>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</si>
  <si>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</si>
  <si>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</si>
  <si>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</si>
  <si>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</si>
  <si>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</si>
  <si>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</si>
  <si>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</si>
  <si>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>인텔 i5-9세대 9400F (커피레이크-R) (정품)</t>
    <phoneticPr fontId="1" type="noConversion"/>
  </si>
  <si>
    <t xml:space="preserve"> JONSBO CR-601 RGB</t>
    <phoneticPr fontId="1" type="noConversion"/>
  </si>
  <si>
    <t>ASRock B365M PRO4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</si>
  <si>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</si>
  <si>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</si>
  <si>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POWER</t>
    <phoneticPr fontId="1" type="noConversion"/>
  </si>
  <si>
    <t>WD Blue SN550 M.2 2280 (250GB)</t>
    <phoneticPr fontId="1" type="noConversion"/>
  </si>
  <si>
    <t>WD Blue 1TB</t>
    <phoneticPr fontId="1" type="noConversion"/>
  </si>
  <si>
    <t>ABKO NCORE 식스팬 풀 아크릴 LUNAR (블랙)</t>
    <phoneticPr fontId="1" type="noConversion"/>
  </si>
  <si>
    <t>마이크로닉스 정격 600W</t>
    <phoneticPr fontId="1" type="noConversion"/>
  </si>
  <si>
    <t>MANIC KM220PLUS 유선 게이밍 키보드 마우스 합본</t>
    <phoneticPr fontId="1" type="noConversion"/>
  </si>
  <si>
    <t>마이크로닉스 P1 S/V</t>
    <phoneticPr fontId="1" type="noConversion"/>
  </si>
  <si>
    <t>한성 ULTRON 2760G 리얼 144 게이밍 무결점</t>
    <phoneticPr fontId="1" type="noConversion"/>
  </si>
  <si>
    <t>한성 GTune GH200 7.1ch 진동 헤드셋</t>
    <phoneticPr fontId="1" type="noConversion"/>
  </si>
  <si>
    <t>전화번호: 010-7184-6907</t>
    <phoneticPr fontId="1" type="noConversion"/>
  </si>
  <si>
    <t>견적일자: 2020년  01 월   15  일</t>
    <phoneticPr fontId="1" type="noConversion"/>
  </si>
  <si>
    <t>고객성명(회사명): 김성훈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</si>
</sst>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70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24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5"/>
      <c r="B8" s="13" t="s">
        <v>58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5"/>
      <c r="B9" s="13" t="s">
        <v>59</v>
      </c>
      <c r="C9" s="3" t="s">
        <v>9</v>
      </c>
      <c r="D9" s="8">
        <v>270000</v>
      </c>
      <c r="E9" s="3">
        <v>1</v>
      </c>
      <c r="F9" s="8">
        <f t="shared" si="0"/>
        <v>270000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59000</v>
      </c>
      <c r="E10" s="3">
        <v>1</v>
      </c>
      <c r="F10" s="8">
        <f t="shared" si="0"/>
        <v>59000</v>
      </c>
      <c r="G10" s="2"/>
    </row>
    <row r="11" spans="1:7">
      <c r="A11" s="45"/>
      <c r="B11" s="13" t="s">
        <v>62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64</v>
      </c>
      <c r="C14" s="3" t="s">
        <v>60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56</v>
      </c>
      <c r="C15" s="3" t="s">
        <v>14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15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18</v>
      </c>
      <c r="C18" s="4" t="s">
        <v>16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17</v>
      </c>
      <c r="C21" s="68">
        <f>SUM(F6:F20)</f>
        <v>971000</v>
      </c>
      <c r="D21" s="68"/>
      <c r="E21" s="27">
        <v>1</v>
      </c>
      <c r="F21" s="58" t="s">
        <v>19</v>
      </c>
      <c r="G21" s="2"/>
    </row>
    <row r="22" spans="1:7" ht="12.75" customHeight="1" thickBot="1">
      <c r="A22" s="45"/>
      <c r="B22" s="38"/>
      <c r="C22" s="68">
        <f>C21*E21</f>
        <v>971000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20</v>
      </c>
      <c r="D25" s="8">
        <v>240000</v>
      </c>
      <c r="E25" s="3">
        <v>1</v>
      </c>
      <c r="F25" s="8">
        <f>D25*E25</f>
        <v>240000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27</v>
      </c>
      <c r="D26" s="8">
        <v>20000</v>
      </c>
      <c r="E26" s="3">
        <v>1</v>
      </c>
      <c r="F26" s="8">
        <f t="shared" ref="F26:F33" si="1">D26*E26</f>
        <v>20000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66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68</v>
      </c>
      <c r="C29" s="7" t="s">
        <v>29</v>
      </c>
      <c r="D29" s="8">
        <v>20000</v>
      </c>
      <c r="E29" s="3">
        <v>1</v>
      </c>
      <c r="F29" s="8">
        <f t="shared" si="1"/>
        <v>20000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280000</v>
      </c>
      <c r="D34" s="67"/>
      <c r="E34" s="69"/>
      <c r="F34" s="56" t="s">
        <v>19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1251000</v>
      </c>
      <c r="E36" s="66"/>
      <c r="F36" s="18" t="s">
        <v>19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21</v>
      </c>
      <c r="D37" s="64">
        <f>D36*1.1-D36</f>
        <v>125100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53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1000</v>
      </c>
      <c r="E39" s="66"/>
      <c r="F39" s="66"/>
      <c r="G39" s="2"/>
    </row>
    <row r="40" spans="1:7" ht="16.5" customHeight="1">
      <c r="A40" s="30"/>
      <c r="B40" s="34"/>
      <c r="C40" s="28" t="s">
        <v>22</v>
      </c>
      <c r="D40" s="67">
        <f>IF(D38="현금(이체X)",D36,IF(D38="카드",D36+D36*10%,IF(D38="이체 및 현금영수증",D36+D36*10%,IF(D38="이체 및 세금계산서",D36+D36*10%,IF(D38="이체 및 세금계산서",D36+D36*10%,)))))-D39</f>
        <v>1250000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19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1251000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2020-01-15T02:04:53Z</dcterms:modified>
</cp:coreProperties>
</file>