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78F1D91-5B8E-48B1-9192-0D871A535DE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<sst xmlns="http://schemas.openxmlformats.org/spreadsheetml/2006/main" count="93" uniqueCount="83">
  <si>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</si>
  <si>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</si>
  <si>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</si>
  <si>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</si>
  <si>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</si>
  <si>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</si>
  <si>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</si>
  <si>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</si>
  <si>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</si>
  <si>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</si>
  <si>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</si>
  <si>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</si>
  <si>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</si>
  <si>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</si>
  <si>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</si>
  <si>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</si>
  <si>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</si>
  <si>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</si>
  <si>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</si>
  <si>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</si>
  <si>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</si>
  <si>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</si>
  <si>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</si>
  <si>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</si>
  <si>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</si>
  <si>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</si>
  <si>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</si>
  <si>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</si>
  <si>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</si>
  <si>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</si>
  <si>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</si>
  <si>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</si>
  <si>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</si>
  <si>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</si>
  <si>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</si>
  <si>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</si>
  <si>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</si>
  <si>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</si>
  <si>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</si>
  <si>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</si>
  <si>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</si>
  <si>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</si>
  <si>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</si>
  <si>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</si>
  <si>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</si>
  <si>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</si>
  <si>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</si>
  <si>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</si>
  <si>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</si>
  <si>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</si>
  <si>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</si>
  <si>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</si>
  <si>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</si>
  <si>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</si>
  <si>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</si>
  <si>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</si>
  <si>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</si>
  <si>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</si>
  <si>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</si>
  <si>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</si>
  <si>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</si>
  <si>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</si>
  <si>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코어i5-11세대 11400F (로켓레이크S) (정품)</t>
    <phoneticPr fontId="1" type="noConversion"/>
  </si>
  <si>
    <t>LEADCOOL POONG AC-2100 RAINBOW</t>
    <phoneticPr fontId="1" type="noConversion"/>
  </si>
  <si>
    <t>MSI H510M-A PRO</t>
    <phoneticPr fontId="1" type="noConversion"/>
  </si>
  <si>
    <t>갤럭시 GALAX 지포스 GTX 1660 SUPER OC D6 6GB</t>
    <phoneticPr fontId="1" type="noConversion"/>
  </si>
  <si>
    <t>Western Digital WD Blue SN570 M.2 NVMe (500GB)</t>
    <phoneticPr fontId="1" type="noConversion"/>
  </si>
  <si>
    <t>앱코 NCORE 커넬 강화유리</t>
    <phoneticPr fontId="1" type="noConversion"/>
  </si>
  <si>
    <t>마이크로닉스 COOLMAX VISION II 600W</t>
    <phoneticPr fontId="1" type="noConversion"/>
  </si>
  <si>
    <t>삼성전자 DDR4-3200 (8GB)</t>
    <phoneticPr fontId="1" type="noConversion"/>
  </si>
  <si>
    <t>래안텍 ArkCell RAC27FG165JL 게이밍 무결점</t>
    <phoneticPr fontId="1" type="noConversion"/>
  </si>
  <si>
    <t>모니터</t>
    <phoneticPr fontId="1" type="noConversion"/>
  </si>
  <si>
    <t>키보드</t>
    <phoneticPr fontId="1" type="noConversion"/>
  </si>
  <si>
    <t>COX CK770 광축 (클릭)</t>
    <phoneticPr fontId="1" type="noConversion"/>
  </si>
  <si>
    <t>장패드</t>
    <phoneticPr fontId="1" type="noConversion"/>
  </si>
  <si>
    <t>게이밍장패드</t>
    <phoneticPr fontId="1" type="noConversion"/>
  </si>
  <si>
    <t xml:space="preserve">NOX NX-3 PLUS 가상 7.1채널 RGB </t>
    <phoneticPr fontId="1" type="noConversion"/>
  </si>
  <si>
    <t>헤드셋</t>
    <phoneticPr fontId="1" type="noConversion"/>
  </si>
  <si>
    <t>스피커</t>
    <phoneticPr fontId="1" type="noConversion"/>
  </si>
  <si>
    <t>Britz 브리츠인터내셔널 BR-Coupe (정품)</t>
    <phoneticPr fontId="1" type="noConversion"/>
  </si>
  <si>
    <t>이체 및 현금영수증</t>
  </si>
  <si>
    <t>김민준</t>
    <phoneticPr fontId="1" type="noConversion"/>
  </si>
  <si>
    <t>010-3330-1767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</si>
</sst>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50</v>
      </c>
      <c r="B1" s="21" t="s">
        <v>81</v>
      </c>
      <c r="C1" s="33" t="s">
        <v>58</v>
      </c>
      <c r="D1" s="34"/>
      <c r="E1" s="104"/>
      <c r="F1" s="105"/>
      <c r="G1" s="105"/>
      <c r="H1" s="106"/>
    </row>
    <row r="2" spans="1:9" ht="22.5" customHeight="1">
      <c r="A2" s="15" t="s">
        <v>39</v>
      </c>
      <c r="B2" s="20" t="s">
        <v>82</v>
      </c>
      <c r="C2" s="35"/>
      <c r="D2" s="36"/>
      <c r="E2" s="107"/>
      <c r="F2" s="108"/>
      <c r="G2" s="108"/>
      <c r="H2" s="109"/>
    </row>
    <row r="3" spans="1:9" ht="22.5" customHeight="1">
      <c r="A3" s="15" t="s">
        <v>40</v>
      </c>
      <c r="B3" s="17">
        <f ca="1">TODAY()</f>
        <v>44804</v>
      </c>
      <c r="C3" s="16" t="s">
        <v>41</v>
      </c>
      <c r="D3" s="19"/>
      <c r="E3" s="107"/>
      <c r="F3" s="108"/>
      <c r="G3" s="108"/>
      <c r="H3" s="109"/>
    </row>
    <row r="4" spans="1:9" ht="22.5" customHeight="1">
      <c r="A4" s="14" t="s">
        <v>38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52</v>
      </c>
      <c r="B6" s="63"/>
      <c r="C6" s="50" t="s">
        <v>62</v>
      </c>
      <c r="D6" s="51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64"/>
      <c r="B7" s="65"/>
      <c r="C7" s="50" t="s">
        <v>63</v>
      </c>
      <c r="D7" s="51"/>
      <c r="E7" s="24">
        <v>0</v>
      </c>
      <c r="F7" s="6">
        <v>20000</v>
      </c>
      <c r="G7" s="3">
        <v>1</v>
      </c>
      <c r="H7" s="6">
        <f t="shared" ref="H7:H19" si="0">F7*G7</f>
        <v>20000</v>
      </c>
      <c r="I7" s="2"/>
    </row>
    <row r="8" spans="1:9" ht="25.5" customHeight="1">
      <c r="A8" s="64"/>
      <c r="B8" s="65"/>
      <c r="C8" s="116" t="s">
        <v>64</v>
      </c>
      <c r="D8" s="117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64"/>
      <c r="B9" s="65"/>
      <c r="C9" s="50" t="s">
        <v>69</v>
      </c>
      <c r="D9" s="51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64"/>
      <c r="B10" s="65"/>
      <c r="C10" s="50" t="s">
        <v>65</v>
      </c>
      <c r="D10" s="51"/>
      <c r="E10" s="3" t="s">
        <v>9</v>
      </c>
      <c r="F10" s="6">
        <v>306000</v>
      </c>
      <c r="G10" s="3">
        <v>1</v>
      </c>
      <c r="H10" s="6">
        <f t="shared" si="0"/>
        <v>306000</v>
      </c>
      <c r="I10" s="2"/>
    </row>
    <row r="11" spans="1:9" ht="24" customHeight="1">
      <c r="A11" s="64"/>
      <c r="B11" s="65"/>
      <c r="C11" s="52"/>
      <c r="D11" s="53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66</v>
      </c>
      <c r="D12" s="51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4"/>
      <c r="B13" s="65"/>
      <c r="C13" s="44"/>
      <c r="D13" s="45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67</v>
      </c>
      <c r="D14" s="45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64"/>
      <c r="B15" s="65"/>
      <c r="C15" s="44" t="s">
        <v>68</v>
      </c>
      <c r="D15" s="45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64"/>
      <c r="B16" s="65"/>
      <c r="C16" s="46"/>
      <c r="D16" s="47"/>
      <c r="E16" s="3" t="s">
        <v>13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60</v>
      </c>
      <c r="D17" s="56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49</v>
      </c>
      <c r="D18" s="49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51</v>
      </c>
      <c r="F19" s="7">
        <v>12000</v>
      </c>
      <c r="G19" s="4">
        <v>-1</v>
      </c>
      <c r="H19" s="6">
        <f t="shared" si="0"/>
        <v>-12000</v>
      </c>
      <c r="I19" s="2"/>
    </row>
    <row r="20" spans="1:9" ht="12.75" customHeight="1">
      <c r="A20" s="66" t="s">
        <v>53</v>
      </c>
      <c r="B20" s="67"/>
      <c r="C20" s="41" t="s">
        <v>15</v>
      </c>
      <c r="D20" s="41"/>
      <c r="E20" s="57">
        <f>SUM(H6:H19)</f>
        <v>845000</v>
      </c>
      <c r="F20" s="57"/>
      <c r="G20" s="27">
        <v>1</v>
      </c>
      <c r="H20" s="115" t="s">
        <v>17</v>
      </c>
      <c r="I20" s="2"/>
    </row>
    <row r="21" spans="1:9" ht="12.75" customHeight="1">
      <c r="A21" s="68"/>
      <c r="B21" s="69"/>
      <c r="C21" s="41"/>
      <c r="D21" s="41"/>
      <c r="E21" s="57">
        <f>E20*G20</f>
        <v>845000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20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 t="s">
        <v>70</v>
      </c>
      <c r="D24" s="45"/>
      <c r="E24" s="5" t="s">
        <v>71</v>
      </c>
      <c r="F24" s="6">
        <v>232000</v>
      </c>
      <c r="G24" s="3">
        <v>1</v>
      </c>
      <c r="H24" s="6">
        <f>F24*G24</f>
        <v>232000</v>
      </c>
      <c r="I24" s="2"/>
    </row>
    <row r="25" spans="1:9" ht="25.15" customHeight="1">
      <c r="A25" s="87"/>
      <c r="B25" s="88"/>
      <c r="C25" s="84" t="s">
        <v>73</v>
      </c>
      <c r="D25" s="45"/>
      <c r="E25" s="5" t="s">
        <v>72</v>
      </c>
      <c r="F25" s="6">
        <v>66000</v>
      </c>
      <c r="G25" s="3">
        <v>1</v>
      </c>
      <c r="H25" s="6">
        <f>F25*G25</f>
        <v>66000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 t="s">
        <v>75</v>
      </c>
      <c r="D27" s="56"/>
      <c r="E27" s="5" t="s">
        <v>74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9"/>
      <c r="B28" s="90"/>
      <c r="C28" s="55" t="s">
        <v>76</v>
      </c>
      <c r="D28" s="56"/>
      <c r="E28" s="5" t="s">
        <v>77</v>
      </c>
      <c r="F28" s="6">
        <v>42000</v>
      </c>
      <c r="G28" s="3">
        <v>1</v>
      </c>
      <c r="H28" s="6">
        <f t="shared" si="1"/>
        <v>42000</v>
      </c>
      <c r="I28" s="2"/>
    </row>
    <row r="29" spans="1:9">
      <c r="A29" s="89"/>
      <c r="B29" s="90"/>
      <c r="C29" s="55" t="s">
        <v>79</v>
      </c>
      <c r="D29" s="56"/>
      <c r="E29" s="5" t="s">
        <v>78</v>
      </c>
      <c r="F29" s="6">
        <v>15000</v>
      </c>
      <c r="G29" s="3">
        <v>1</v>
      </c>
      <c r="H29" s="6">
        <f t="shared" si="1"/>
        <v>15000</v>
      </c>
      <c r="I29" s="2"/>
    </row>
    <row r="30" spans="1:9">
      <c r="A30" s="89"/>
      <c r="B30" s="9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28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355000</v>
      </c>
      <c r="F33" s="59"/>
      <c r="G33" s="59"/>
      <c r="H33" s="113" t="s">
        <v>17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31</v>
      </c>
      <c r="B35" s="86"/>
      <c r="C35" s="76"/>
      <c r="D35" s="77"/>
      <c r="E35" s="8" t="s">
        <v>4</v>
      </c>
      <c r="F35" s="120">
        <f>SUM(E21,E33)</f>
        <v>1200000</v>
      </c>
      <c r="G35" s="120"/>
      <c r="H35" s="9" t="s">
        <v>17</v>
      </c>
      <c r="I35" s="2"/>
    </row>
    <row r="36" spans="1:9" ht="16.5" customHeight="1">
      <c r="A36" s="85" t="s">
        <v>30</v>
      </c>
      <c r="B36" s="86"/>
      <c r="C36" s="74"/>
      <c r="D36" s="75"/>
      <c r="E36" s="8" t="s">
        <v>18</v>
      </c>
      <c r="F36" s="118">
        <f>F35*1.1-F35</f>
        <v>120000</v>
      </c>
      <c r="G36" s="119"/>
      <c r="H36" s="10"/>
      <c r="I36" s="2"/>
    </row>
    <row r="37" spans="1:9" ht="17.25" customHeight="1">
      <c r="A37" s="85" t="s">
        <v>26</v>
      </c>
      <c r="B37" s="86"/>
      <c r="C37" s="98"/>
      <c r="D37" s="99"/>
      <c r="E37" s="8" t="s">
        <v>25</v>
      </c>
      <c r="F37" s="72" t="s">
        <v>80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27</v>
      </c>
      <c r="B38" s="94"/>
      <c r="C38" s="100">
        <f>SUM(C35:C36)-C37</f>
        <v>0</v>
      </c>
      <c r="D38" s="101"/>
      <c r="E38" s="23" t="s">
        <v>26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19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1320000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59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55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31:D31"/>
    <mergeCell ref="E21:G22"/>
    <mergeCell ref="E33:G34"/>
    <mergeCell ref="C29:D29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21</v>
      </c>
      <c r="C1" t="s">
        <v>32</v>
      </c>
      <c r="D1" s="12" t="s">
        <v>34</v>
      </c>
      <c r="E1" s="12" t="s">
        <v>34</v>
      </c>
      <c r="F1" s="25"/>
    </row>
    <row r="2" spans="1:6">
      <c r="A2" t="s">
        <v>56</v>
      </c>
      <c r="B2" t="s">
        <v>17</v>
      </c>
      <c r="C2" t="s">
        <v>36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1200000</v>
      </c>
    </row>
    <row r="5" spans="1:6">
      <c r="A5" t="s">
        <v>37</v>
      </c>
      <c r="B5">
        <f>B4*1.12</f>
        <v>1344000.0000000002</v>
      </c>
    </row>
    <row r="6" spans="1:6">
      <c r="A6" t="s">
        <v>57</v>
      </c>
      <c r="B6">
        <f>B4*1.13</f>
        <v>1355999.9999999998</v>
      </c>
    </row>
    <row r="7" spans="1:6">
      <c r="A7" t="s">
        <v>16</v>
      </c>
      <c r="B7" s="11">
        <v>60000</v>
      </c>
    </row>
    <row r="8" spans="1:6">
      <c r="A8" t="s">
        <v>44</v>
      </c>
      <c r="B8" s="11">
        <v>70000</v>
      </c>
    </row>
    <row r="9" spans="1:6">
      <c r="A9" t="s">
        <v>42</v>
      </c>
      <c r="B9" s="11">
        <v>80000</v>
      </c>
    </row>
    <row r="10" spans="1:6">
      <c r="A10" t="s">
        <v>43</v>
      </c>
      <c r="B10" s="11">
        <v>100000</v>
      </c>
    </row>
    <row r="11" spans="1:6">
      <c r="A11" t="s">
        <v>46</v>
      </c>
      <c r="B11" s="11">
        <v>151200</v>
      </c>
    </row>
    <row r="12" spans="1:6">
      <c r="A12" t="s">
        <v>45</v>
      </c>
      <c r="B12" s="11">
        <v>188000</v>
      </c>
    </row>
    <row r="13" spans="1:6">
      <c r="A13" t="s">
        <v>47</v>
      </c>
      <c r="B13" s="11">
        <v>194290</v>
      </c>
    </row>
    <row r="14" spans="1:6">
      <c r="A14" t="s">
        <v>48</v>
      </c>
      <c r="B14" s="11">
        <v>359000</v>
      </c>
    </row>
    <row r="15" spans="1:6">
      <c r="A15" t="s">
        <v>49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2022-08-31T02:18:08Z</cp:lastPrinted>
  <dcterms:created xsi:type="dcterms:W3CDTF">2019-03-28T03:58:09Z</dcterms:created>
  <dcterms:modified xsi:type="dcterms:W3CDTF">2022-08-31T02:18:17Z</dcterms:modified>
</cp:coreProperties>
</file>