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61FCF29-A73C-479C-AD2D-F54060A41A02}" xr6:coauthVersionLast="45" xr6:coauthVersionMax="45" xr10:uidLastSave="{00000000-0000-0000-0000-000000000000}"/>
  <bookViews>
    <workbookView xWindow="-33225" yWindow="5415" windowWidth="2158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<sst xmlns="http://schemas.openxmlformats.org/spreadsheetml/2006/main" count="84" uniqueCount="70">
  <si>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</si>
  <si>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</si>
  <si>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</si>
  <si>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</si>
  <si>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</si>
  <si>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</si>
  <si>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</si>
  <si>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</si>
  <si>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</si>
  <si>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</si>
  <si>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</si>
  <si>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</si>
  <si>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</si>
  <si>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</si>
  <si>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</si>
  <si>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</si>
  <si>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</si>
  <si>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</si>
  <si>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</si>
  <si>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</si>
  <si>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</si>
  <si>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</si>
  <si>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</si>
  <si>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</si>
  <si>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</si>
  <si>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</si>
  <si>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</si>
  <si>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</si>
  <si>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</si>
  <si>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</si>
  <si>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</si>
  <si>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</si>
  <si>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</si>
  <si>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</si>
  <si>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</si>
  <si>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</si>
  <si>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</si>
  <si>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</si>
  <si>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</si>
  <si>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</si>
  <si>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</si>
  <si>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</si>
  <si>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</si>
  <si>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</si>
  <si>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</si>
  <si>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</si>
  <si>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</si>
  <si>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</si>
  <si>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</si>
  <si>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</si>
  <si>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</si>
  <si>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고객성명(회사명):</t>
    <phoneticPr fontId="1" type="noConversion"/>
  </si>
  <si>
    <t xml:space="preserve">전화번호: </t>
    <phoneticPr fontId="1" type="noConversion"/>
  </si>
  <si>
    <t>인텔 코어i3-9세대 9100 (커피레이크-R)(정품)</t>
    <phoneticPr fontId="1" type="noConversion"/>
  </si>
  <si>
    <t>MSI H310M PRO-VD PLUS</t>
    <phoneticPr fontId="1" type="noConversion"/>
  </si>
  <si>
    <t>삼성전자 DDR4 16G PC4-21300(정품)</t>
    <phoneticPr fontId="1" type="noConversion"/>
  </si>
  <si>
    <t>인텔 UHD 630 내장</t>
    <phoneticPr fontId="1" type="noConversion"/>
  </si>
  <si>
    <t>마이크론 Crucial BX500 대원CTS(240GB)</t>
    <phoneticPr fontId="1" type="noConversion"/>
  </si>
  <si>
    <t>Western Digital WD 1TB BLUE WD10EZEX (SATA3/7200/64M)</t>
    <phoneticPr fontId="1" type="noConversion"/>
  </si>
  <si>
    <t>픽셀</t>
    <phoneticPr fontId="1" type="noConversion"/>
  </si>
  <si>
    <t>견적일자: 2020년  01 월    06 일</t>
    <phoneticPr fontId="1" type="noConversion"/>
  </si>
  <si>
    <t>납품일자: 2020년  01 월      일</t>
    <phoneticPr fontId="1" type="noConversion"/>
  </si>
  <si>
    <t>마이크로닉스 클래식2 500W</t>
    <phoneticPr fontId="1" type="noConversion"/>
  </si>
  <si>
    <t>카드</t>
  </si>
  <si>
    <t>래안텍 24인치</t>
    <phoneticPr fontId="1" type="noConversion"/>
  </si>
  <si>
    <t>큐닉스 키보드마우스 SET</t>
    <phoneticPr fontId="1" type="noConversion"/>
  </si>
  <si>
    <t>//</t>
    <phoneticPr fontId="1" type="noConversion"/>
  </si>
  <si>
    <t>삼성 컬러레이저 프린터150,000</t>
    <phoneticPr fontId="1" type="noConversion"/>
  </si>
  <si>
    <t>삼성 컬러레이저 복합기 225,000원</t>
    <phoneticPr fontId="1" type="noConversion"/>
  </si>
  <si>
    <t>삼성정품 무한잉크젯 복합기 153,000원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</si>
</sst>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F31" sqref="F31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51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52</v>
      </c>
      <c r="B2" s="41"/>
      <c r="C2" s="50"/>
      <c r="D2" s="51"/>
      <c r="E2" s="51"/>
      <c r="F2" s="52"/>
    </row>
    <row r="3" spans="1:7" ht="22.5" customHeight="1">
      <c r="A3" s="12" t="s">
        <v>60</v>
      </c>
      <c r="B3" s="12" t="s">
        <v>61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33</v>
      </c>
      <c r="B6" s="13" t="s">
        <v>53</v>
      </c>
      <c r="C6" s="3" t="s">
        <v>6</v>
      </c>
      <c r="D6" s="8">
        <v>165000</v>
      </c>
      <c r="E6" s="3">
        <v>1</v>
      </c>
      <c r="F6" s="8">
        <f>D6*E6</f>
        <v>165000</v>
      </c>
      <c r="G6" s="2"/>
    </row>
    <row r="7" spans="1:7" ht="24" customHeight="1">
      <c r="A7" s="45"/>
      <c r="B7" s="13" t="s">
        <v>54</v>
      </c>
      <c r="C7" s="3" t="s">
        <v>7</v>
      </c>
      <c r="D7" s="8">
        <v>70000</v>
      </c>
      <c r="E7" s="3">
        <v>1</v>
      </c>
      <c r="F7" s="8">
        <f t="shared" ref="F7:F20" si="0">D7*E7</f>
        <v>70000</v>
      </c>
      <c r="G7" s="2"/>
    </row>
    <row r="8" spans="1:7">
      <c r="A8" s="45"/>
      <c r="B8" s="13" t="s">
        <v>55</v>
      </c>
      <c r="C8" s="3" t="s">
        <v>8</v>
      </c>
      <c r="D8" s="8">
        <v>87000</v>
      </c>
      <c r="E8" s="3">
        <v>1</v>
      </c>
      <c r="F8" s="8">
        <f t="shared" si="0"/>
        <v>87000</v>
      </c>
      <c r="G8" s="2"/>
    </row>
    <row r="9" spans="1:7">
      <c r="A9" s="45"/>
      <c r="B9" s="13" t="s">
        <v>56</v>
      </c>
      <c r="C9" s="3" t="s">
        <v>9</v>
      </c>
      <c r="D9" s="8"/>
      <c r="E9" s="3">
        <v>0</v>
      </c>
      <c r="F9" s="8">
        <f t="shared" si="0"/>
        <v>0</v>
      </c>
      <c r="G9" s="2"/>
    </row>
    <row r="10" spans="1:7" ht="24" customHeight="1">
      <c r="A10" s="45"/>
      <c r="B10" s="13" t="s">
        <v>57</v>
      </c>
      <c r="C10" s="3" t="s">
        <v>10</v>
      </c>
      <c r="D10" s="8">
        <v>37000</v>
      </c>
      <c r="E10" s="3">
        <v>1</v>
      </c>
      <c r="F10" s="8">
        <f t="shared" si="0"/>
        <v>37000</v>
      </c>
      <c r="G10" s="2"/>
    </row>
    <row r="11" spans="1:7" ht="24">
      <c r="A11" s="45"/>
      <c r="B11" s="13" t="s">
        <v>58</v>
      </c>
      <c r="C11" s="3" t="s">
        <v>11</v>
      </c>
      <c r="D11" s="8">
        <v>51000</v>
      </c>
      <c r="E11" s="3">
        <v>1</v>
      </c>
      <c r="F11" s="8">
        <f t="shared" si="0"/>
        <v>51000</v>
      </c>
      <c r="G11" s="2"/>
    </row>
    <row r="12" spans="1:7" ht="24" customHeight="1">
      <c r="A12" s="45"/>
      <c r="B12" s="13" t="s">
        <v>31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59</v>
      </c>
      <c r="C13" s="3" t="s">
        <v>13</v>
      </c>
      <c r="D13" s="8">
        <v>16000</v>
      </c>
      <c r="E13" s="3">
        <v>1</v>
      </c>
      <c r="F13" s="8">
        <f t="shared" si="0"/>
        <v>16000</v>
      </c>
      <c r="G13" s="2"/>
    </row>
    <row r="14" spans="1:7">
      <c r="A14" s="45"/>
      <c r="B14" s="11" t="s">
        <v>62</v>
      </c>
      <c r="C14" s="3" t="s">
        <v>14</v>
      </c>
      <c r="D14" s="8">
        <v>44000</v>
      </c>
      <c r="E14" s="3">
        <v>1</v>
      </c>
      <c r="F14" s="8">
        <f t="shared" si="0"/>
        <v>44000</v>
      </c>
      <c r="G14" s="2"/>
    </row>
    <row r="15" spans="1:7" ht="24" customHeight="1">
      <c r="A15" s="45"/>
      <c r="B15" s="11"/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31</v>
      </c>
      <c r="C16" s="3" t="s">
        <v>29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31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35</v>
      </c>
      <c r="C19" s="4" t="s">
        <v>34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30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530000</v>
      </c>
      <c r="D21" s="34"/>
      <c r="E21" s="27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530000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 t="s">
        <v>64</v>
      </c>
      <c r="C25" s="7" t="s">
        <v>21</v>
      </c>
      <c r="D25" s="8">
        <v>110000</v>
      </c>
      <c r="E25" s="3">
        <v>1</v>
      </c>
      <c r="F25" s="8">
        <f>D25*E25</f>
        <v>110000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65</v>
      </c>
      <c r="C26" s="3" t="s">
        <v>28</v>
      </c>
      <c r="D26" s="8">
        <v>10000</v>
      </c>
      <c r="E26" s="3">
        <v>1</v>
      </c>
      <c r="F26" s="8">
        <f t="shared" ref="F26:F33" si="1">D26*E26</f>
        <v>10000</v>
      </c>
      <c r="G26" s="2"/>
    </row>
    <row r="27" spans="1:7">
      <c r="A27" s="62"/>
      <c r="B27" s="11" t="s">
        <v>66</v>
      </c>
      <c r="C27" s="7" t="s">
        <v>32</v>
      </c>
      <c r="D27" s="8"/>
      <c r="E27" s="3"/>
      <c r="F27" s="8">
        <f t="shared" si="1"/>
        <v>0</v>
      </c>
      <c r="G27" s="2"/>
    </row>
    <row r="28" spans="1:7">
      <c r="A28" s="62"/>
      <c r="B28" s="10" t="s">
        <v>67</v>
      </c>
      <c r="C28" s="7" t="s">
        <v>20</v>
      </c>
      <c r="D28" s="8"/>
      <c r="E28" s="3"/>
      <c r="F28" s="8">
        <f t="shared" si="1"/>
        <v>0</v>
      </c>
      <c r="G28" s="2"/>
    </row>
    <row r="29" spans="1:7">
      <c r="A29" s="62"/>
      <c r="B29" s="10" t="s">
        <v>68</v>
      </c>
      <c r="C29" s="7" t="s">
        <v>20</v>
      </c>
      <c r="D29" s="8"/>
      <c r="E29" s="3"/>
      <c r="F29" s="8">
        <f t="shared" si="1"/>
        <v>0</v>
      </c>
      <c r="G29" s="2"/>
    </row>
    <row r="30" spans="1:7">
      <c r="A30" s="62"/>
      <c r="B30" s="10" t="s">
        <v>69</v>
      </c>
      <c r="C30" s="7" t="s">
        <v>20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43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120000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46</v>
      </c>
      <c r="B36" s="26"/>
      <c r="C36" s="17" t="s">
        <v>4</v>
      </c>
      <c r="D36" s="32">
        <f>SUM(C22,C34)</f>
        <v>650000</v>
      </c>
      <c r="E36" s="32"/>
      <c r="F36" s="18" t="s">
        <v>20</v>
      </c>
      <c r="G36" s="2"/>
    </row>
    <row r="37" spans="1:7" ht="16.5" customHeight="1">
      <c r="A37" s="19" t="s">
        <v>47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65000</v>
      </c>
      <c r="E37" s="31"/>
      <c r="F37" s="20"/>
      <c r="G37" s="2"/>
    </row>
    <row r="38" spans="1:7" ht="17.25" customHeight="1">
      <c r="A38" s="19" t="s">
        <v>41</v>
      </c>
      <c r="B38" s="24"/>
      <c r="C38" s="17" t="s">
        <v>39</v>
      </c>
      <c r="D38" s="38" t="s">
        <v>63</v>
      </c>
      <c r="E38" s="39"/>
      <c r="F38" s="21"/>
      <c r="G38" s="2"/>
    </row>
    <row r="39" spans="1:7" ht="17.25" customHeight="1">
      <c r="A39" s="64" t="s">
        <v>42</v>
      </c>
      <c r="B39" s="67">
        <f>SUM(B36:B37)-B38</f>
        <v>0</v>
      </c>
      <c r="C39" s="17" t="s">
        <v>41</v>
      </c>
      <c r="D39" s="32"/>
      <c r="E39" s="32"/>
      <c r="F39" s="32"/>
      <c r="G39" s="2"/>
    </row>
    <row r="40" spans="1:7" ht="16.5" customHeight="1">
      <c r="A40" s="64"/>
      <c r="B40" s="68"/>
      <c r="C40" s="28" t="s">
        <v>23</v>
      </c>
      <c r="D40" s="33">
        <f>IF(D38="현금(이체X)",D36,IF(D38="카드",D36+D36*10%,IF(D38="이체 및 현금영수증",D36+D36*10%,IF(D38="이체 및 세금계산서",D36+D36*10%,IF(D38="이체 및 세금계산서",D36+D36*10%,)))))-D39</f>
        <v>715000</v>
      </c>
      <c r="E40" s="33"/>
      <c r="F40" s="29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40</v>
      </c>
      <c r="B1" t="s">
        <v>26</v>
      </c>
      <c r="C1" t="s">
        <v>48</v>
      </c>
      <c r="D1" s="23" t="s">
        <v>50</v>
      </c>
    </row>
    <row r="2" spans="1:4">
      <c r="A2" t="s">
        <v>36</v>
      </c>
      <c r="B2" t="s">
        <v>20</v>
      </c>
      <c r="C2" t="s">
        <v>44</v>
      </c>
      <c r="D2" t="s">
        <v>49</v>
      </c>
    </row>
    <row r="3" spans="1:4">
      <c r="A3" t="s">
        <v>37</v>
      </c>
      <c r="B3" t="s">
        <v>45</v>
      </c>
    </row>
    <row r="4" spans="1:4">
      <c r="A4" t="s">
        <v>38</v>
      </c>
      <c r="B4" s="22">
        <f>Sheet1!D36-(Sheet1!B36/1.1)</f>
        <v>650000</v>
      </c>
    </row>
    <row r="5" spans="1:4">
      <c r="A5" t="s">
        <v>44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2020-01-04T04:37:11Z</cp:lastPrinted>
  <dcterms:created xsi:type="dcterms:W3CDTF">2019-03-28T03:58:09Z</dcterms:created>
  <dcterms:modified xsi:type="dcterms:W3CDTF">2020-01-06T05:58:02Z</dcterms:modified>
</cp:coreProperties>
</file>