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219F273-3EED-416A-8A23-ADDED5354455}" xr6:coauthVersionLast="47" xr6:coauthVersionMax="47" xr10:uidLastSave="{00000000-0000-0000-0000-000000000000}"/>
  <bookViews>
    <workbookView xWindow="11640" yWindow="4980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<sst xmlns="http://schemas.openxmlformats.org/spreadsheetml/2006/main" count="111" uniqueCount="94">
  <si>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</si>
  <si>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</si>
  <si>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</si>
  <si>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</si>
  <si>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</si>
  <si>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</si>
  <si>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</si>
  <si>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</si>
  <si>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</si>
  <si>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</si>
  <si>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</si>
  <si>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</si>
  <si>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</si>
  <si>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</si>
  <si>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</si>
  <si>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</si>
  <si>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</si>
  <si>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</si>
  <si>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</si>
  <si>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</si>
  <si>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</si>
  <si>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</si>
  <si>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</si>
  <si>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</si>
  <si>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</si>
  <si>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</si>
  <si>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</si>
  <si>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</si>
  <si>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</si>
  <si>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</si>
  <si>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</si>
  <si>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</si>
  <si>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</si>
  <si>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</si>
  <si>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</si>
  <si>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</si>
  <si>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</si>
  <si>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</si>
  <si>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</si>
  <si>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</si>
  <si>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</si>
  <si>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</si>
  <si>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</si>
  <si>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</si>
  <si>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</si>
  <si>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</si>
  <si>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</si>
  <si>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</si>
  <si>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</si>
  <si>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</si>
  <si>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</si>
  <si>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</si>
  <si>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</si>
  <si>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</si>
  <si>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</si>
  <si>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</si>
  <si>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</si>
  <si>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</si>
  <si>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</si>
  <si>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</si>
  <si>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</si>
  <si>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</si>
  <si>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</si>
  <si>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</si>
  <si>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</si>
  <si>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</si>
  <si>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</si>
  <si>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</si>
  <si>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</si>
  <si>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</si>
  <si>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</si>
  <si>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</si>
  <si>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</si>
  <si>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</si>
  <si>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</si>
  <si>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</si>
  <si>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>이체 및 현금영수증</t>
  </si>
  <si>
    <t>인텔 코어i3-12세대 12100 (엘더레이크) (정품)</t>
    <phoneticPr fontId="1" type="noConversion"/>
  </si>
  <si>
    <t>MSI PRO B660M-A DDR4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</si>
  <si>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</si>
  <si>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</si>
  <si>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</si>
  <si>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</si>
  <si>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</si>
  <si>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UHD730 내장그래픽</t>
    <phoneticPr fontId="1" type="noConversion"/>
  </si>
  <si>
    <t>한성컴퓨터 ULTRON 3278 QHD New 무결점</t>
    <phoneticPr fontId="1" type="noConversion"/>
  </si>
  <si>
    <t>모니터</t>
    <phoneticPr fontId="1" type="noConversion"/>
  </si>
  <si>
    <t>키보드마우스</t>
    <phoneticPr fontId="1" type="noConversion"/>
  </si>
  <si>
    <t xml:space="preserve">키보드마우스 합본 </t>
    <phoneticPr fontId="1" type="noConversion"/>
  </si>
  <si>
    <t>리버텍 PAQ2720F IPS QHD 리얼 75 무결점</t>
    <phoneticPr fontId="1" type="noConversion"/>
  </si>
  <si>
    <t>브라켓</t>
    <phoneticPr fontId="1" type="noConversion"/>
  </si>
  <si>
    <t>클램프형 3대 상하좌우거치 13~27형 100X100</t>
    <phoneticPr fontId="1" type="noConversion"/>
  </si>
  <si>
    <t>김덕진고객님</t>
    <phoneticPr fontId="1" type="noConversion"/>
  </si>
  <si>
    <t>010-4278-4270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</si>
</sst>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left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514350</xdr:colOff>
      <xdr:row>24</xdr:row>
      <xdr:rowOff>76200</xdr:rowOff>
    </xdr:from>
    <xdr:to>
      <xdr:col>1</xdr:col>
      <xdr:colOff>1419225</xdr:colOff>
      <xdr:row>31</xdr:row>
      <xdr:rowOff>152400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ADA586B-E8C1-E484-9D09-5C4E43A58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781800"/>
          <a:ext cx="1438275" cy="14382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07" t="s">
        <v>75</v>
      </c>
      <c r="D1" s="108"/>
      <c r="E1" s="47"/>
      <c r="F1" s="48"/>
      <c r="G1" s="48"/>
      <c r="H1" s="49"/>
    </row>
    <row r="2" spans="1:9" ht="22.5" customHeight="1">
      <c r="A2" s="15" t="s">
        <v>39</v>
      </c>
      <c r="B2" s="29" t="s">
        <v>93</v>
      </c>
      <c r="C2" s="109"/>
      <c r="D2" s="110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44909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1"/>
      <c r="C4" s="111"/>
      <c r="D4" s="112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52</v>
      </c>
      <c r="B6" s="97"/>
      <c r="C6" s="61" t="s">
        <v>77</v>
      </c>
      <c r="D6" s="62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4" customHeight="1">
      <c r="A7" s="98"/>
      <c r="B7" s="99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63" t="s">
        <v>78</v>
      </c>
      <c r="D8" s="64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98"/>
      <c r="B9" s="99"/>
      <c r="C9" s="61" t="s">
        <v>79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98"/>
      <c r="B10" s="99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8"/>
      <c r="B11" s="99"/>
      <c r="C11" s="120"/>
      <c r="D11" s="121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80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98"/>
      <c r="B13" s="99"/>
      <c r="C13" s="86"/>
      <c r="D13" s="87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81</v>
      </c>
      <c r="D14" s="87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98"/>
      <c r="B15" s="99"/>
      <c r="C15" s="86" t="s">
        <v>82</v>
      </c>
      <c r="D15" s="87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59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49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53</v>
      </c>
      <c r="B20" s="101"/>
      <c r="C20" s="113" t="s">
        <v>16</v>
      </c>
      <c r="D20" s="113"/>
      <c r="E20" s="91">
        <f>SUM(H6:H19)</f>
        <v>573000</v>
      </c>
      <c r="F20" s="91"/>
      <c r="G20" s="24">
        <v>1</v>
      </c>
      <c r="H20" s="58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573000</v>
      </c>
      <c r="F21" s="91"/>
      <c r="G21" s="91"/>
      <c r="H21" s="58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8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85</v>
      </c>
      <c r="D24" s="87"/>
      <c r="E24" s="5" t="s">
        <v>86</v>
      </c>
      <c r="F24" s="6">
        <v>265000</v>
      </c>
      <c r="G24" s="3">
        <v>6</v>
      </c>
      <c r="H24" s="6">
        <f>F24*G24</f>
        <v>1590000</v>
      </c>
      <c r="I24" s="2"/>
    </row>
    <row r="25" spans="1:9" ht="25.15" customHeight="1">
      <c r="A25" s="132"/>
      <c r="B25" s="133"/>
      <c r="C25" s="88" t="s">
        <v>88</v>
      </c>
      <c r="D25" s="87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134"/>
      <c r="B26" s="135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134"/>
      <c r="B27" s="135"/>
      <c r="C27" s="89" t="s">
        <v>89</v>
      </c>
      <c r="D27" s="90"/>
      <c r="E27" s="5" t="s">
        <v>86</v>
      </c>
      <c r="F27" s="6">
        <v>169000</v>
      </c>
      <c r="G27" s="3">
        <v>6</v>
      </c>
      <c r="H27" s="6">
        <f t="shared" si="1"/>
        <v>1014000</v>
      </c>
      <c r="I27" s="2"/>
    </row>
    <row r="28" spans="1:9">
      <c r="A28" s="134"/>
      <c r="B28" s="135"/>
      <c r="E28" s="5"/>
      <c r="F28" s="6"/>
      <c r="G28" s="3"/>
      <c r="H28" s="6">
        <f t="shared" si="1"/>
        <v>0</v>
      </c>
      <c r="I28" s="2"/>
    </row>
    <row r="29" spans="1:9">
      <c r="A29" s="134"/>
      <c r="B29" s="135"/>
      <c r="C29" s="123" t="s">
        <v>91</v>
      </c>
      <c r="D29" s="115"/>
      <c r="E29" s="126" t="s">
        <v>90</v>
      </c>
      <c r="F29" s="128">
        <v>65000</v>
      </c>
      <c r="G29" s="130">
        <v>1</v>
      </c>
      <c r="H29" s="128">
        <f t="shared" si="1"/>
        <v>65000</v>
      </c>
      <c r="I29" s="2"/>
    </row>
    <row r="30" spans="1:9">
      <c r="A30" s="134"/>
      <c r="B30" s="135"/>
      <c r="C30" s="124"/>
      <c r="D30" s="125"/>
      <c r="E30" s="127"/>
      <c r="F30" s="129"/>
      <c r="G30" s="131"/>
      <c r="H30" s="129"/>
      <c r="I30" s="2"/>
    </row>
    <row r="31" spans="1:9" ht="16.5" hidden="1" customHeight="1">
      <c r="A31" s="134"/>
      <c r="B31" s="135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136"/>
      <c r="B32" s="137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92">
        <f>SUM(H24:H32)</f>
        <v>2669000</v>
      </c>
      <c r="F33" s="93"/>
      <c r="G33" s="93"/>
      <c r="H33" s="56" t="s">
        <v>18</v>
      </c>
      <c r="I33" s="2"/>
    </row>
    <row r="34" spans="1:9" ht="14.25" customHeight="1">
      <c r="A34" s="39"/>
      <c r="B34" s="40"/>
      <c r="C34" s="82"/>
      <c r="D34" s="83"/>
      <c r="E34" s="94"/>
      <c r="F34" s="95"/>
      <c r="G34" s="95"/>
      <c r="H34" s="57"/>
      <c r="I34" s="2"/>
    </row>
    <row r="35" spans="1:9" ht="16.5" customHeight="1">
      <c r="A35" s="72" t="s">
        <v>32</v>
      </c>
      <c r="B35" s="73"/>
      <c r="C35" s="78" t="b">
        <f>IF(F37="카드+현금",Sheet3!C11,IF(F37="현금+카드",Sheet3!C4))</f>
        <v>0</v>
      </c>
      <c r="D35" s="79"/>
      <c r="E35" s="8" t="s">
        <v>4</v>
      </c>
      <c r="F35" s="67">
        <f>SUM(E21,E33)</f>
        <v>3242000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76" t="b">
        <f>IF(F37="카드+현금",Sheet3!C9,IF(F37="현금+카드",Sheet3!C6))</f>
        <v>0</v>
      </c>
      <c r="D36" s="77"/>
      <c r="E36" s="8" t="s">
        <v>19</v>
      </c>
      <c r="F36" s="65">
        <f>F35*1.1-F35</f>
        <v>324200.00000000047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74" t="s">
        <v>76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3566200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06" t="s">
        <v>58</v>
      </c>
      <c r="G40" s="106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8">
    <mergeCell ref="H29:H30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9:D30"/>
    <mergeCell ref="E29:E30"/>
    <mergeCell ref="F29:F30"/>
    <mergeCell ref="G29:G30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3242000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3016200.0000000005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3242000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3242000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3242000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2022-12-14T07:22:06Z</cp:lastPrinted>
  <dcterms:created xsi:type="dcterms:W3CDTF">2019-03-28T03:58:09Z</dcterms:created>
  <dcterms:modified xsi:type="dcterms:W3CDTF">2022-12-14T07:23:14Z</dcterms:modified>
</cp:coreProperties>
</file>