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AE44A40-9FF1-4507-A9C8-BEAFD8BF57C8}" xr6:coauthVersionLast="47" xr6:coauthVersionMax="47" xr10:uidLastSave="{00000000-0000-0000-0000-000000000000}"/>
  <bookViews>
    <workbookView xWindow="-105" yWindow="0" windowWidth="26010" windowHeight="209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<sst xmlns="http://schemas.openxmlformats.org/spreadsheetml/2006/main" count="77" uniqueCount="68">
  <si>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</si>
  <si>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</si>
  <si>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</si>
  <si>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</si>
  <si>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</si>
  <si>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</si>
  <si>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</si>
  <si>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</si>
  <si>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</si>
  <si>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</si>
  <si>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</si>
  <si>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</si>
  <si>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</si>
  <si>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</si>
  <si>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</si>
  <si>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</si>
  <si>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</si>
  <si>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</si>
  <si>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</si>
  <si>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</si>
  <si>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</si>
  <si>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</si>
  <si>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</si>
  <si>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</si>
  <si>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</si>
  <si>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</si>
  <si>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</si>
  <si>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</si>
  <si>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</si>
  <si>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</si>
  <si>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</si>
  <si>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</si>
  <si>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</si>
  <si>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</si>
  <si>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</si>
  <si>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</si>
  <si>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</si>
  <si>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</si>
  <si>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</si>
  <si>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</si>
  <si>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</si>
  <si>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</si>
  <si>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</si>
  <si>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</si>
  <si>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</si>
  <si>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</si>
  <si>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</si>
  <si>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</si>
  <si>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</si>
  <si>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</si>
  <si>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</si>
  <si>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</si>
  <si>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</si>
  <si>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</si>
  <si>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</si>
  <si>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</si>
  <si>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</si>
  <si>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</si>
  <si>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/</t>
    <phoneticPr fontId="1" type="noConversion"/>
  </si>
  <si>
    <t>이체 및 현금영수증</t>
  </si>
  <si>
    <t>노트북</t>
    <phoneticPr fontId="1" type="noConversion"/>
  </si>
  <si>
    <t>010-8496-9693</t>
    <phoneticPr fontId="1" type="noConversion"/>
  </si>
  <si>
    <t>이누디자인</t>
    <phoneticPr fontId="1" type="noConversion"/>
  </si>
  <si>
    <t>마우스패드</t>
    <phoneticPr fontId="1" type="noConversion"/>
  </si>
  <si>
    <t>가방</t>
    <phoneticPr fontId="1" type="noConversion"/>
  </si>
  <si>
    <t>마우스</t>
    <phoneticPr fontId="1" type="noConversion"/>
  </si>
  <si>
    <t>HP 450 G9 7L4V1PAI7</t>
    <phoneticPr fontId="1" type="noConversion"/>
  </si>
  <si>
    <t>17인치 노트북가방, 마우스패드, 로지텍마우스 M90 
 포함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</si>
</sst>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48</v>
      </c>
      <c r="B1" s="19" t="s">
        <v>62</v>
      </c>
      <c r="C1" s="115" t="s">
        <v>56</v>
      </c>
      <c r="D1" s="116"/>
      <c r="E1" s="41"/>
      <c r="F1" s="42"/>
      <c r="G1" s="42"/>
      <c r="H1" s="43"/>
    </row>
    <row r="2" spans="1:9" ht="22.5" customHeight="1">
      <c r="A2" s="15" t="s">
        <v>37</v>
      </c>
      <c r="B2" s="29" t="s">
        <v>61</v>
      </c>
      <c r="C2" s="117"/>
      <c r="D2" s="118"/>
      <c r="E2" s="44"/>
      <c r="F2" s="45"/>
      <c r="G2" s="45"/>
      <c r="H2" s="46"/>
    </row>
    <row r="3" spans="1:9" ht="22.5" customHeight="1">
      <c r="A3" s="15" t="s">
        <v>38</v>
      </c>
      <c r="B3" s="16">
        <f ca="1">TODAY()</f>
        <v>45169</v>
      </c>
      <c r="C3" s="15" t="s">
        <v>39</v>
      </c>
      <c r="D3" s="18"/>
      <c r="E3" s="44"/>
      <c r="F3" s="45"/>
      <c r="G3" s="45"/>
      <c r="H3" s="46"/>
    </row>
    <row r="4" spans="1:9" ht="22.5" customHeight="1">
      <c r="A4" s="14" t="s">
        <v>36</v>
      </c>
      <c r="B4" s="119"/>
      <c r="C4" s="119"/>
      <c r="D4" s="120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5" t="s">
        <v>50</v>
      </c>
      <c r="B6" s="96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97"/>
      <c r="B7" s="98"/>
      <c r="C7" s="55"/>
      <c r="D7" s="56"/>
      <c r="E7" s="22" t="s">
        <v>11</v>
      </c>
      <c r="F7" s="6"/>
      <c r="G7" s="3"/>
      <c r="H7" s="6">
        <f t="shared" ref="H7:H19" si="0">F7*G7</f>
        <v>0</v>
      </c>
      <c r="I7" s="2"/>
    </row>
    <row r="8" spans="1:9" ht="25.5" customHeight="1">
      <c r="A8" s="97"/>
      <c r="B8" s="98"/>
      <c r="C8" s="57"/>
      <c r="D8" s="58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97"/>
      <c r="B9" s="98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97"/>
      <c r="B10" s="98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7"/>
      <c r="B11" s="98"/>
      <c r="C11" s="128"/>
      <c r="D11" s="129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97"/>
      <c r="B12" s="98"/>
      <c r="C12" s="130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97"/>
      <c r="B13" s="98"/>
      <c r="C13" s="86"/>
      <c r="D13" s="87"/>
      <c r="E13" s="3" t="s">
        <v>52</v>
      </c>
      <c r="F13" s="6"/>
      <c r="G13" s="3"/>
      <c r="H13" s="6">
        <f t="shared" si="0"/>
        <v>0</v>
      </c>
      <c r="I13" s="2"/>
    </row>
    <row r="14" spans="1:9" ht="29.25" customHeight="1">
      <c r="A14" s="97"/>
      <c r="B14" s="98"/>
      <c r="C14" s="86"/>
      <c r="D14" s="87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97"/>
      <c r="B15" s="98"/>
      <c r="C15" s="86"/>
      <c r="D15" s="87"/>
      <c r="E15" s="3" t="s">
        <v>64</v>
      </c>
      <c r="F15" s="6"/>
      <c r="G15" s="3"/>
      <c r="H15" s="6">
        <f t="shared" si="0"/>
        <v>0</v>
      </c>
      <c r="I15" s="2"/>
    </row>
    <row r="16" spans="1:9" ht="24" customHeight="1">
      <c r="A16" s="97"/>
      <c r="B16" s="98"/>
      <c r="C16" s="124"/>
      <c r="D16" s="125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97"/>
      <c r="B17" s="98"/>
      <c r="C17" s="88"/>
      <c r="D17" s="89"/>
      <c r="E17" s="4" t="s">
        <v>12</v>
      </c>
      <c r="F17" s="7"/>
      <c r="G17" s="4"/>
      <c r="H17" s="6">
        <f t="shared" si="0"/>
        <v>0</v>
      </c>
      <c r="I17" s="2"/>
    </row>
    <row r="18" spans="1:9">
      <c r="A18" s="97"/>
      <c r="B18" s="98"/>
      <c r="C18" s="126"/>
      <c r="D18" s="127"/>
      <c r="E18" s="4" t="s">
        <v>20</v>
      </c>
      <c r="F18" s="7"/>
      <c r="G18" s="4"/>
      <c r="H18" s="6">
        <f t="shared" si="0"/>
        <v>0</v>
      </c>
      <c r="I18" s="2"/>
    </row>
    <row r="19" spans="1:9">
      <c r="A19" s="97"/>
      <c r="B19" s="98"/>
      <c r="C19" s="122"/>
      <c r="D19" s="123"/>
      <c r="E19" s="4" t="s">
        <v>49</v>
      </c>
      <c r="F19" s="7"/>
      <c r="G19" s="4"/>
      <c r="H19" s="6">
        <f t="shared" si="0"/>
        <v>0</v>
      </c>
      <c r="I19" s="2"/>
    </row>
    <row r="20" spans="1:9" ht="12.75" customHeight="1">
      <c r="A20" s="99" t="s">
        <v>51</v>
      </c>
      <c r="B20" s="100"/>
      <c r="C20" s="121" t="s">
        <v>13</v>
      </c>
      <c r="D20" s="121"/>
      <c r="E20" s="90">
        <f>SUM(H6:H19)</f>
        <v>0</v>
      </c>
      <c r="F20" s="90"/>
      <c r="G20" s="24"/>
      <c r="H20" s="52" t="s">
        <v>15</v>
      </c>
      <c r="I20" s="2"/>
    </row>
    <row r="21" spans="1:9" ht="12.75" customHeight="1">
      <c r="A21" s="101"/>
      <c r="B21" s="102"/>
      <c r="C21" s="121"/>
      <c r="D21" s="121"/>
      <c r="E21" s="90">
        <f>E20*G20</f>
        <v>0</v>
      </c>
      <c r="F21" s="90"/>
      <c r="G21" s="90"/>
      <c r="H21" s="52"/>
      <c r="I21" s="2"/>
    </row>
    <row r="22" spans="1:9" ht="12.75" customHeight="1">
      <c r="A22" s="101"/>
      <c r="B22" s="102"/>
      <c r="C22" s="121"/>
      <c r="D22" s="121"/>
      <c r="E22" s="90"/>
      <c r="F22" s="90"/>
      <c r="G22" s="90"/>
      <c r="H22" s="52"/>
      <c r="I22" s="2"/>
    </row>
    <row r="23" spans="1:9" ht="17.25" customHeight="1">
      <c r="A23" s="101"/>
      <c r="B23" s="102"/>
      <c r="C23" s="84" t="s">
        <v>18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3"/>
      <c r="B24" s="104"/>
      <c r="C24" s="86" t="s">
        <v>66</v>
      </c>
      <c r="D24" s="87"/>
      <c r="E24" s="5" t="s">
        <v>60</v>
      </c>
      <c r="F24" s="6">
        <v>730000</v>
      </c>
      <c r="G24" s="3">
        <v>1</v>
      </c>
      <c r="H24" s="6">
        <f>F24*G24</f>
        <v>730000</v>
      </c>
      <c r="I24" s="2"/>
    </row>
    <row r="25" spans="1:9" ht="25.15" customHeight="1">
      <c r="A25" s="68"/>
      <c r="B25" s="69"/>
      <c r="C25" s="105" t="s">
        <v>67</v>
      </c>
      <c r="D25" s="106"/>
      <c r="E25" s="111"/>
      <c r="F25" s="6"/>
      <c r="G25" s="3"/>
      <c r="H25" s="6">
        <f>F25*G25</f>
        <v>0</v>
      </c>
      <c r="I25" s="2"/>
    </row>
    <row r="26" spans="1:9">
      <c r="A26" s="70"/>
      <c r="B26" s="71"/>
      <c r="C26" s="107"/>
      <c r="D26" s="108"/>
      <c r="E26" s="112"/>
      <c r="F26" s="6"/>
      <c r="G26" s="3"/>
      <c r="H26" s="6">
        <f t="shared" ref="H26:H32" si="1">F26*G26</f>
        <v>0</v>
      </c>
      <c r="I26" s="2"/>
    </row>
    <row r="27" spans="1:9">
      <c r="A27" s="70"/>
      <c r="B27" s="71"/>
      <c r="C27" s="107"/>
      <c r="D27" s="108"/>
      <c r="E27" s="112"/>
      <c r="F27" s="6"/>
      <c r="G27" s="3"/>
      <c r="H27" s="6">
        <f t="shared" si="1"/>
        <v>0</v>
      </c>
      <c r="I27" s="2"/>
    </row>
    <row r="28" spans="1:9">
      <c r="A28" s="70"/>
      <c r="B28" s="71"/>
      <c r="C28" s="107"/>
      <c r="D28" s="108"/>
      <c r="E28" s="112"/>
      <c r="F28" s="6"/>
      <c r="G28" s="3"/>
      <c r="H28" s="6">
        <f t="shared" si="1"/>
        <v>0</v>
      </c>
      <c r="I28" s="2"/>
    </row>
    <row r="29" spans="1:9">
      <c r="A29" s="70"/>
      <c r="B29" s="71"/>
      <c r="C29" s="107"/>
      <c r="D29" s="108"/>
      <c r="E29" s="112"/>
      <c r="F29" s="6"/>
      <c r="G29" s="3"/>
      <c r="H29" s="6">
        <f t="shared" si="1"/>
        <v>0</v>
      </c>
      <c r="I29" s="2"/>
    </row>
    <row r="30" spans="1:9">
      <c r="A30" s="70"/>
      <c r="B30" s="71"/>
      <c r="C30" s="109"/>
      <c r="D30" s="110"/>
      <c r="E30" s="113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8"/>
      <c r="D31" s="89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8"/>
      <c r="D32" s="89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26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1">
        <f>SUM(H24:H32)</f>
        <v>730000</v>
      </c>
      <c r="F33" s="92"/>
      <c r="G33" s="92"/>
      <c r="H33" s="50" t="s">
        <v>15</v>
      </c>
      <c r="I33" s="2"/>
    </row>
    <row r="34" spans="1:9" ht="14.25" customHeight="1">
      <c r="A34" s="33"/>
      <c r="B34" s="34"/>
      <c r="C34" s="82"/>
      <c r="D34" s="83"/>
      <c r="E34" s="93"/>
      <c r="F34" s="94"/>
      <c r="G34" s="94"/>
      <c r="H34" s="51"/>
      <c r="I34" s="2"/>
    </row>
    <row r="35" spans="1:9" ht="16.5" customHeight="1">
      <c r="A35" s="66" t="s">
        <v>29</v>
      </c>
      <c r="B35" s="67"/>
      <c r="C35" s="78"/>
      <c r="D35" s="79"/>
      <c r="E35" s="8" t="s">
        <v>4</v>
      </c>
      <c r="F35" s="61">
        <f>SUM(E21,E33)</f>
        <v>730000</v>
      </c>
      <c r="G35" s="61"/>
      <c r="H35" s="9" t="s">
        <v>15</v>
      </c>
      <c r="I35" s="2"/>
    </row>
    <row r="36" spans="1:9" ht="16.5" customHeight="1">
      <c r="A36" s="66" t="s">
        <v>28</v>
      </c>
      <c r="B36" s="67"/>
      <c r="C36" s="76"/>
      <c r="D36" s="77"/>
      <c r="E36" s="8" t="s">
        <v>16</v>
      </c>
      <c r="F36" s="59">
        <f>F35*1.1-F35</f>
        <v>73000.000000000116</v>
      </c>
      <c r="G36" s="60"/>
      <c r="H36" s="10"/>
      <c r="I36" s="2"/>
    </row>
    <row r="37" spans="1:9" ht="17.25" customHeight="1">
      <c r="A37" s="66" t="s">
        <v>24</v>
      </c>
      <c r="B37" s="67"/>
      <c r="C37" s="35"/>
      <c r="D37" s="36"/>
      <c r="E37" s="8" t="s">
        <v>23</v>
      </c>
      <c r="F37" s="74" t="s">
        <v>59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25</v>
      </c>
      <c r="B38" s="32"/>
      <c r="C38" s="37">
        <f>SUM(C35:C36)-C37</f>
        <v>0</v>
      </c>
      <c r="D38" s="38"/>
      <c r="E38" s="21" t="s">
        <v>24</v>
      </c>
      <c r="F38" s="63">
        <v>5000</v>
      </c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17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798000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14" t="s">
        <v>57</v>
      </c>
      <c r="G40" s="114"/>
      <c r="H40" s="27">
        <f>F39-(F36+F35)</f>
        <v>-5000.0000000001164</v>
      </c>
      <c r="I40" s="2"/>
    </row>
    <row r="41" spans="1:9" ht="16.5" customHeight="1">
      <c r="C41" s="2"/>
      <c r="D41" s="2"/>
      <c r="E41" s="30" t="s">
        <v>53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A6:B19"/>
    <mergeCell ref="A20:B24"/>
    <mergeCell ref="C25:D30"/>
    <mergeCell ref="E25:E30"/>
    <mergeCell ref="F37:G37"/>
    <mergeCell ref="C36:D36"/>
    <mergeCell ref="C35:D35"/>
    <mergeCell ref="C33:D34"/>
    <mergeCell ref="C23:D23"/>
    <mergeCell ref="C24:D24"/>
    <mergeCell ref="C32:D32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19</v>
      </c>
      <c r="C1" t="s">
        <v>30</v>
      </c>
      <c r="D1" s="12" t="s">
        <v>32</v>
      </c>
      <c r="E1" s="12" t="s">
        <v>32</v>
      </c>
    </row>
    <row r="2" spans="1:5">
      <c r="A2" t="s">
        <v>54</v>
      </c>
      <c r="B2" t="s">
        <v>15</v>
      </c>
      <c r="C2" t="s">
        <v>34</v>
      </c>
      <c r="D2" t="s">
        <v>31</v>
      </c>
    </row>
    <row r="3" spans="1:5">
      <c r="A3" t="s">
        <v>21</v>
      </c>
      <c r="B3" t="s">
        <v>27</v>
      </c>
      <c r="D3" s="13" t="s">
        <v>33</v>
      </c>
    </row>
    <row r="4" spans="1:5">
      <c r="A4" t="s">
        <v>22</v>
      </c>
      <c r="B4" s="11">
        <f>Sheet1!F35-(Sheet1!C35)</f>
        <v>730000</v>
      </c>
    </row>
    <row r="5" spans="1:5">
      <c r="A5" t="s">
        <v>35</v>
      </c>
      <c r="B5">
        <f>B4*1.12</f>
        <v>817600.00000000012</v>
      </c>
    </row>
    <row r="6" spans="1:5">
      <c r="A6" t="s">
        <v>55</v>
      </c>
      <c r="B6">
        <f>B4*1.13</f>
        <v>824899.99999999988</v>
      </c>
    </row>
    <row r="7" spans="1:5">
      <c r="A7" t="s">
        <v>14</v>
      </c>
      <c r="B7" s="11">
        <v>60000</v>
      </c>
    </row>
    <row r="8" spans="1:5">
      <c r="A8" t="s">
        <v>42</v>
      </c>
      <c r="B8" s="11">
        <v>70000</v>
      </c>
    </row>
    <row r="9" spans="1:5">
      <c r="A9" t="s">
        <v>40</v>
      </c>
      <c r="B9" s="11">
        <v>80000</v>
      </c>
    </row>
    <row r="10" spans="1:5">
      <c r="A10" t="s">
        <v>41</v>
      </c>
      <c r="B10" s="11">
        <v>100000</v>
      </c>
    </row>
    <row r="11" spans="1:5">
      <c r="A11" t="s">
        <v>44</v>
      </c>
      <c r="B11" s="11">
        <v>151200</v>
      </c>
    </row>
    <row r="12" spans="1:5">
      <c r="A12" t="s">
        <v>43</v>
      </c>
      <c r="B12" s="11">
        <v>188000</v>
      </c>
    </row>
    <row r="13" spans="1:5">
      <c r="A13" t="s">
        <v>45</v>
      </c>
      <c r="B13" s="11">
        <v>194290</v>
      </c>
    </row>
    <row r="14" spans="1:5">
      <c r="A14" t="s">
        <v>46</v>
      </c>
      <c r="B14" s="11">
        <v>359000</v>
      </c>
    </row>
    <row r="15" spans="1:5">
      <c r="A15" t="s">
        <v>47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2023-07-09T01:46:33Z</cp:lastPrinted>
  <dcterms:created xsi:type="dcterms:W3CDTF">2019-03-28T03:58:09Z</dcterms:created>
  <dcterms:modified xsi:type="dcterms:W3CDTF">2023-08-31T03:58:37Z</dcterms:modified>
</cp:coreProperties>
</file>