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F72F3C5-1AC2-40F0-B556-9B8900A860A7}" xr6:coauthVersionLast="47" xr6:coauthVersionMax="47" xr10:uidLastSave="{00000000-0000-0000-0000-000000000000}"/>
  <bookViews>
    <workbookView xWindow="330" yWindow="4935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<sst xmlns="http://schemas.openxmlformats.org/spreadsheetml/2006/main" count="85" uniqueCount="76">
  <si>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</si>
  <si>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</si>
  <si>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</si>
  <si>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</si>
  <si>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</si>
  <si>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</si>
  <si>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</si>
  <si>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</si>
  <si>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</si>
  <si>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</si>
  <si>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</si>
  <si>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</si>
  <si>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</si>
  <si>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</si>
  <si>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</si>
  <si>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</si>
  <si>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</si>
  <si>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</si>
  <si>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</si>
  <si>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</si>
  <si>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</si>
  <si>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</si>
  <si>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</si>
  <si>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</si>
  <si>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</si>
  <si>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</si>
  <si>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</si>
  <si>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</si>
  <si>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</si>
  <si>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</si>
  <si>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</si>
  <si>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</si>
  <si>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</si>
  <si>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</si>
  <si>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</si>
  <si>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</si>
  <si>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</si>
  <si>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</si>
  <si>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</si>
  <si>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</si>
  <si>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</si>
  <si>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</si>
  <si>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</si>
  <si>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</si>
  <si>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</si>
  <si>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</si>
  <si>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</si>
  <si>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</si>
  <si>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</si>
  <si>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</si>
  <si>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</si>
  <si>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</si>
  <si>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</si>
  <si>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</si>
  <si>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</si>
  <si>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</si>
  <si>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</si>
  <si>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</si>
  <si>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</si>
  <si>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</si>
  <si>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</si>
  <si>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</si>
  <si>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</si>
  <si>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/</t>
    <phoneticPr fontId="1" type="noConversion"/>
  </si>
  <si>
    <t>이체 및 세금계산서</t>
  </si>
  <si>
    <t>COLORFUL 지포스 GTX1050 Ti NE V2 D5 4GB</t>
    <phoneticPr fontId="1" type="noConversion"/>
  </si>
  <si>
    <t>인텔 코어i7-12세대 12700F (엘더레이크) (정품)</t>
    <phoneticPr fontId="1" type="noConversion"/>
  </si>
  <si>
    <t>GIGABYTE B660M DS3H D4 제이씨현</t>
    <phoneticPr fontId="1" type="noConversion"/>
  </si>
  <si>
    <t>SK하이닉스 Gold P31 M.2 NVMe (500GB)</t>
    <phoneticPr fontId="1" type="noConversion"/>
  </si>
  <si>
    <t>Western Digital WD BLUE 7200/256M (WD20EZBX, 2TB)</t>
    <phoneticPr fontId="1" type="noConversion"/>
  </si>
  <si>
    <t>앱코 NCORE 커넬 강화유리</t>
    <phoneticPr fontId="1" type="noConversion"/>
  </si>
  <si>
    <t>인텔정품쿨러</t>
    <phoneticPr fontId="1" type="noConversion"/>
  </si>
  <si>
    <t>삼성전자 DDR4-3200 (8GB)</t>
    <phoneticPr fontId="1" type="noConversion"/>
  </si>
  <si>
    <t>010-8496-9693</t>
    <phoneticPr fontId="1" type="noConversion"/>
  </si>
  <si>
    <t>마이크로닉스 COOLMAX 600W</t>
    <phoneticPr fontId="1" type="noConversion"/>
  </si>
  <si>
    <t xml:space="preserve">김기환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</si>
</sst>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75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73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44575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115" t="s">
        <v>66</v>
      </c>
      <c r="D6" s="62"/>
      <c r="E6" s="3" t="s">
        <v>6</v>
      </c>
      <c r="F6" s="6">
        <v>445000</v>
      </c>
      <c r="G6" s="3">
        <v>1</v>
      </c>
      <c r="H6" s="6">
        <f>F6*G6</f>
        <v>445000</v>
      </c>
      <c r="I6" s="2"/>
    </row>
    <row r="7" spans="1:9" ht="24" customHeight="1">
      <c r="A7" s="36"/>
      <c r="B7" s="37"/>
      <c r="C7" s="61" t="s">
        <v>71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6" t="s">
        <v>67</v>
      </c>
      <c r="D8" s="117"/>
      <c r="E8" s="3" t="s">
        <v>7</v>
      </c>
      <c r="F8" s="6">
        <v>143000</v>
      </c>
      <c r="G8" s="3">
        <v>1</v>
      </c>
      <c r="H8" s="6">
        <f t="shared" si="0"/>
        <v>143000</v>
      </c>
      <c r="I8" s="2"/>
    </row>
    <row r="9" spans="1:9" ht="37.5" customHeight="1">
      <c r="A9" s="36"/>
      <c r="B9" s="37"/>
      <c r="C9" s="61" t="s">
        <v>72</v>
      </c>
      <c r="D9" s="62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65</v>
      </c>
      <c r="D10" s="62"/>
      <c r="E10" s="3" t="s">
        <v>9</v>
      </c>
      <c r="F10" s="6">
        <v>325000</v>
      </c>
      <c r="G10" s="3">
        <v>1</v>
      </c>
      <c r="H10" s="6">
        <f t="shared" si="0"/>
        <v>325000</v>
      </c>
      <c r="I10" s="2"/>
    </row>
    <row r="11" spans="1:9" ht="34.5" customHeight="1">
      <c r="A11" s="36"/>
      <c r="B11" s="37"/>
      <c r="C11" s="63" t="s">
        <v>68</v>
      </c>
      <c r="D11" s="64"/>
      <c r="E11" s="3" t="s">
        <v>10</v>
      </c>
      <c r="F11" s="6">
        <v>109000</v>
      </c>
      <c r="G11" s="3">
        <v>1</v>
      </c>
      <c r="H11" s="6">
        <f t="shared" si="0"/>
        <v>109000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11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36"/>
      <c r="B13" s="37"/>
      <c r="C13" s="55" t="s">
        <v>63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70</v>
      </c>
      <c r="D14" s="56"/>
      <c r="E14" s="3" t="s">
        <v>13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1306000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1306000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20">
        <f>SUM(E21,E33)</f>
        <v>1306000</v>
      </c>
      <c r="G35" s="120"/>
      <c r="H35" s="9" t="s">
        <v>20</v>
      </c>
      <c r="I35" s="2"/>
    </row>
    <row r="36" spans="1:9" ht="16.5" customHeight="1">
      <c r="A36" s="74" t="s">
        <v>34</v>
      </c>
      <c r="B36" s="75"/>
      <c r="C36" s="86"/>
      <c r="D36" s="87"/>
      <c r="E36" s="8" t="s">
        <v>21</v>
      </c>
      <c r="F36" s="118">
        <f>F35*1.1-F35</f>
        <v>130600</v>
      </c>
      <c r="G36" s="119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2"/>
      <c r="G38" s="123"/>
      <c r="H38" s="124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1">
        <f>IF(F37="현금(이체X)",F35,IF(F37="카드",ROUND(Sheet2!B5,-4),IF(F37="이체 및 현금영수증",F35+F35*10%,IF(F37="이체 및 세금계산서",F35+F35*10%,IF(F37="이체 및 세금계산서",F35+F35*10%,)))))-F38</f>
        <v>1436600</v>
      </c>
      <c r="G39" s="121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1306000</v>
      </c>
    </row>
    <row r="5" spans="1:6">
      <c r="A5" t="s">
        <v>42</v>
      </c>
      <c r="B5">
        <f>B4*1.13</f>
        <v>1475779.9999999998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2022-01-14T01:23:23Z</dcterms:modified>
</cp:coreProperties>
</file>