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34451115-F540-4F93-B1C6-A7926B0808D8}" xr6:coauthVersionLast="47" xr6:coauthVersionMax="47" xr10:uidLastSave="{3259FB88-7E89-4F08-AB35-A651445C3761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<sst xmlns="http://schemas.openxmlformats.org/spreadsheetml/2006/main" count="107" uniqueCount="94">
  <si>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</si>
  <si>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</si>
  <si>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</si>
  <si>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</si>
  <si>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</si>
  <si>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</si>
  <si>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</si>
  <si>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</si>
  <si>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</si>
  <si>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</si>
  <si>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</si>
  <si>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</si>
  <si>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</si>
  <si>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</si>
  <si>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</si>
  <si>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</si>
  <si>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</si>
  <si>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</si>
  <si>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</si>
  <si>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</si>
  <si>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</si>
  <si>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</si>
  <si>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</si>
  <si>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</si>
  <si>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</si>
  <si>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</si>
  <si>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</si>
  <si>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</si>
  <si>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</si>
  <si>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</si>
  <si>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</si>
  <si>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</si>
  <si>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</si>
  <si>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</si>
  <si>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</si>
  <si>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</si>
  <si>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</si>
  <si>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</si>
  <si>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</si>
  <si>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</si>
  <si>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</si>
  <si>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</si>
  <si>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</si>
  <si>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</si>
  <si>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</si>
  <si>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</si>
  <si>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</si>
  <si>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</si>
  <si>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</si>
  <si>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</si>
  <si>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</si>
  <si>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</si>
  <si>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</si>
  <si>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</si>
  <si>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</si>
  <si>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</si>
  <si>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</si>
  <si>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</si>
  <si>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</si>
  <si>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</si>
  <si>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</si>
  <si>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</si>
  <si>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</si>
  <si>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</si>
  <si>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</si>
  <si>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</si>
  <si>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</si>
  <si>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</si>
  <si>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</si>
  <si>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</si>
  <si>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</si>
  <si>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</si>
  <si>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</si>
  <si>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</si>
  <si>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</si>
  <si>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</si>
  <si>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</si>
  <si>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</si>
  <si>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</si>
  <si>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기존 1TB 추가</t>
    <phoneticPr fontId="1" type="noConversion"/>
  </si>
  <si>
    <t>마이크로닉스 Master M60 메쉬 (블랙)</t>
    <phoneticPr fontId="1" type="noConversion"/>
  </si>
  <si>
    <t xml:space="preserve">마이크로닉스 Classic II 풀체인지 700W 80PLUS BRONZE 230V </t>
    <phoneticPr fontId="1" type="noConversion"/>
  </si>
  <si>
    <t>마우스 장패드 서비스</t>
    <phoneticPr fontId="1" type="noConversion"/>
  </si>
  <si>
    <t>장패드</t>
    <phoneticPr fontId="1" type="noConversion"/>
  </si>
  <si>
    <t>김기태 고객님 (푸른텔레콤사장님소개)</t>
    <phoneticPr fontId="1" type="noConversion"/>
  </si>
  <si>
    <t>인텔 코어i5-12세대 12400F (엘더레이크) (정품)</t>
    <phoneticPr fontId="1" type="noConversion"/>
  </si>
  <si>
    <t>JIUSHARK JF100 ARGB (BLACK)</t>
    <phoneticPr fontId="1" type="noConversion"/>
  </si>
  <si>
    <t>MSI 지포스 GTX 1660 SUPER 벤투스 S OC D6 6GB</t>
    <phoneticPr fontId="1" type="noConversion"/>
  </si>
  <si>
    <t>C TO HDMI 미러링 케이블 2M</t>
    <phoneticPr fontId="1" type="noConversion"/>
  </si>
  <si>
    <t>케이블</t>
    <phoneticPr fontId="1" type="noConversion"/>
  </si>
  <si>
    <t>강원전자 게임 마우스 서비스</t>
    <phoneticPr fontId="1" type="noConversion"/>
  </si>
  <si>
    <t>마우스</t>
    <phoneticPr fontId="1" type="noConversion"/>
  </si>
  <si>
    <t>WD 외장하드 1TB (파우치 서비스)</t>
    <phoneticPr fontId="1" type="noConversion"/>
  </si>
  <si>
    <t>외장하드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</si>
</sst>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44</v>
      </c>
      <c r="B1" s="35" t="s">
        <v>84</v>
      </c>
      <c r="C1" s="116" t="s">
        <v>69</v>
      </c>
      <c r="D1" s="117"/>
      <c r="E1" s="47"/>
      <c r="F1" s="48"/>
      <c r="G1" s="48"/>
      <c r="H1" s="49"/>
    </row>
    <row r="2" spans="1:9" ht="22.5" customHeight="1">
      <c r="A2" s="15" t="s">
        <v>38</v>
      </c>
      <c r="B2" s="28">
        <v>1040030070</v>
      </c>
      <c r="C2" s="118"/>
      <c r="D2" s="119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45187</v>
      </c>
      <c r="C3" s="15" t="s">
        <v>40</v>
      </c>
      <c r="D3" s="18">
        <v>45186</v>
      </c>
      <c r="E3" s="50"/>
      <c r="F3" s="51"/>
      <c r="G3" s="51"/>
      <c r="H3" s="52"/>
    </row>
    <row r="4" spans="1:9" ht="22.5" customHeight="1">
      <c r="A4" s="14" t="s">
        <v>37</v>
      </c>
      <c r="B4" s="120"/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85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61" t="s">
        <v>86</v>
      </c>
      <c r="D7" s="62"/>
      <c r="E7" s="21" t="s">
        <v>13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4"/>
      <c r="B8" s="105"/>
      <c r="C8" s="63" t="s">
        <v>76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4" customHeight="1">
      <c r="A11" s="104"/>
      <c r="B11" s="105"/>
      <c r="C11" s="129"/>
      <c r="D11" s="130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1" t="s">
        <v>78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>
      <c r="A13" s="104"/>
      <c r="B13" s="105"/>
      <c r="C13" s="92" t="s">
        <v>79</v>
      </c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4"/>
      <c r="B16" s="105"/>
      <c r="C16" s="125"/>
      <c r="D16" s="126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2" t="s">
        <v>67</v>
      </c>
      <c r="D17" s="114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3" t="s">
        <v>66</v>
      </c>
      <c r="D18" s="114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7" t="s">
        <v>70</v>
      </c>
      <c r="D19" s="128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3"/>
      <c r="D20" s="124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2" t="s">
        <v>15</v>
      </c>
      <c r="D21" s="122"/>
      <c r="E21" s="97">
        <f>SUM(H6:H20)</f>
        <v>991000</v>
      </c>
      <c r="F21" s="97"/>
      <c r="G21" s="23">
        <v>1</v>
      </c>
      <c r="H21" s="58" t="s">
        <v>17</v>
      </c>
      <c r="I21" s="2"/>
    </row>
    <row r="22" spans="1:9" ht="12.75" customHeight="1">
      <c r="A22" s="108"/>
      <c r="B22" s="109"/>
      <c r="C22" s="122"/>
      <c r="D22" s="122"/>
      <c r="E22" s="97">
        <f>E21*G21</f>
        <v>991000</v>
      </c>
      <c r="F22" s="97"/>
      <c r="G22" s="97"/>
      <c r="H22" s="58"/>
      <c r="I22" s="2"/>
    </row>
    <row r="23" spans="1:9" ht="12.75" customHeight="1">
      <c r="A23" s="108"/>
      <c r="B23" s="109"/>
      <c r="C23" s="122"/>
      <c r="D23" s="122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64</v>
      </c>
      <c r="B26" s="75"/>
      <c r="C26" s="94" t="s">
        <v>90</v>
      </c>
      <c r="D26" s="93"/>
      <c r="E26" s="5" t="s">
        <v>91</v>
      </c>
      <c r="F26" s="6">
        <v>0</v>
      </c>
      <c r="G26" s="3"/>
      <c r="H26" s="6">
        <f>F26*G26</f>
        <v>0</v>
      </c>
      <c r="I26" s="2"/>
    </row>
    <row r="27" spans="1:9">
      <c r="A27" s="76"/>
      <c r="B27" s="77"/>
      <c r="C27" s="94" t="s">
        <v>92</v>
      </c>
      <c r="D27" s="93"/>
      <c r="E27" s="5" t="s">
        <v>93</v>
      </c>
      <c r="F27" s="6">
        <v>75000</v>
      </c>
      <c r="G27" s="3">
        <v>1</v>
      </c>
      <c r="H27" s="6">
        <f t="shared" ref="H27:H33" si="1">F27*G27</f>
        <v>75000</v>
      </c>
      <c r="I27" s="2"/>
    </row>
    <row r="28" spans="1:9">
      <c r="A28" s="76"/>
      <c r="B28" s="77"/>
      <c r="C28" s="95" t="s">
        <v>82</v>
      </c>
      <c r="D28" s="96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2" t="s">
        <v>88</v>
      </c>
      <c r="D29" s="96"/>
      <c r="E29" s="5" t="s">
        <v>89</v>
      </c>
      <c r="F29" s="6">
        <v>22000</v>
      </c>
      <c r="G29" s="3">
        <v>1</v>
      </c>
      <c r="H29" s="6">
        <f t="shared" si="1"/>
        <v>22000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97000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1088000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108800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0" t="s">
        <v>74</v>
      </c>
      <c r="F39" s="69">
        <v>46800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4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1150000</v>
      </c>
      <c r="G40" s="68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48</v>
      </c>
      <c r="G41" s="115"/>
      <c r="H41" s="26">
        <f>F40-(F37+F36)</f>
        <v>-46800</v>
      </c>
      <c r="I41" s="2"/>
    </row>
    <row r="42" spans="1:9" ht="16.5" customHeight="1">
      <c r="B42" s="34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1088000</v>
      </c>
    </row>
    <row r="4" spans="1:7">
      <c r="A4" t="s">
        <v>58</v>
      </c>
      <c r="B4" s="29" t="s">
        <v>56</v>
      </c>
      <c r="C4" s="31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2">
        <f>(F3-C4)*C5</f>
        <v>646800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0" t="s">
        <v>57</v>
      </c>
      <c r="C9" s="33"/>
      <c r="D9" t="s">
        <v>53</v>
      </c>
      <c r="G9" s="32">
        <f>((F3*C10)-C9)/C10</f>
        <v>1088000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2">
        <f>ROUND(G9,-3)</f>
        <v>1088000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19" t="s">
        <v>63</v>
      </c>
      <c r="D2" t="s">
        <v>33</v>
      </c>
    </row>
    <row r="3" spans="1:5">
      <c r="A3" t="s">
        <v>23</v>
      </c>
      <c r="B3" t="s">
        <v>29</v>
      </c>
      <c r="C3" s="19" t="s">
        <v>62</v>
      </c>
      <c r="D3" s="13" t="s">
        <v>35</v>
      </c>
    </row>
    <row r="4" spans="1:5">
      <c r="A4" t="s">
        <v>24</v>
      </c>
      <c r="B4" s="11">
        <f>Sheet1!F36-(Sheet1!C36)</f>
        <v>1088000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2023-09-17T09:53:07Z</cp:lastPrinted>
  <dcterms:created xsi:type="dcterms:W3CDTF">2019-03-28T03:58:09Z</dcterms:created>
  <dcterms:modified xsi:type="dcterms:W3CDTF">2023-09-18T02:20:04Z</dcterms:modified>
</cp:coreProperties>
</file>