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843EDB49-BAFE-41B3-83FA-DB398EC3A0DE}" xr6:coauthVersionLast="47" xr6:coauthVersionMax="47" xr10:uidLastSave="{B9F2DB97-EB71-408A-8B08-48C8B9C38B49}"/>
  <bookViews>
    <workbookView xWindow="2685" yWindow="2685" windowWidth="387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<sst xmlns="http://schemas.openxmlformats.org/spreadsheetml/2006/main" count="102" uniqueCount="87">
  <si>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</si>
  <si>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</si>
  <si>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</si>
  <si>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</si>
  <si>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</si>
  <si>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</si>
  <si>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</si>
  <si>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</si>
  <si>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</si>
  <si>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</si>
  <si>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</si>
  <si>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</si>
  <si>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</si>
  <si>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</si>
  <si>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</si>
  <si>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</si>
  <si>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</si>
  <si>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</si>
  <si>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</si>
  <si>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</si>
  <si>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</si>
  <si>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</si>
  <si>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</si>
  <si>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</si>
  <si>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</si>
  <si>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</si>
  <si>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</si>
  <si>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</si>
  <si>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</si>
  <si>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</si>
  <si>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</si>
  <si>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</si>
  <si>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</si>
  <si>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</si>
  <si>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</si>
  <si>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</si>
  <si>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</si>
  <si>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</si>
  <si>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</si>
  <si>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</si>
  <si>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</si>
  <si>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</si>
  <si>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</si>
  <si>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</si>
  <si>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</si>
  <si>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</si>
  <si>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</si>
  <si>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</si>
  <si>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</si>
  <si>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</si>
  <si>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</si>
  <si>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</si>
  <si>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</si>
  <si>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</si>
  <si>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</si>
  <si>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</si>
  <si>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</si>
  <si>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</si>
  <si>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</si>
  <si>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</si>
  <si>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</si>
  <si>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</si>
  <si>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</si>
  <si>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</si>
  <si>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</si>
  <si>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</si>
  <si>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</si>
  <si>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</si>
  <si>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</si>
  <si>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</si>
  <si>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</si>
  <si>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</si>
  <si>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</si>
  <si>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</si>
  <si>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</si>
  <si>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</si>
  <si>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</si>
  <si>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</si>
  <si>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</si>
  <si>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</si>
  <si>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</si>
  <si>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인텔정품쿨러</t>
    <phoneticPr fontId="1" type="noConversion"/>
  </si>
  <si>
    <t>마이크로닉스 400W 정격 80 PLUS</t>
    <phoneticPr fontId="1" type="noConversion"/>
  </si>
  <si>
    <t>인텔 코어i3-12세대 12100 (엘더레이크) (정품)</t>
    <phoneticPr fontId="1" type="noConversion"/>
  </si>
  <si>
    <t>UHD 730 내장그래픽</t>
    <phoneticPr fontId="1" type="noConversion"/>
  </si>
  <si>
    <t>권수훈</t>
    <phoneticPr fontId="1" type="noConversion"/>
  </si>
  <si>
    <t>공임비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</si>
</sst>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9" zoomScaleNormal="100" zoomScaleSheetLayoutView="100" workbookViewId="0">
      <selection activeCell="G16" sqref="G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85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38</v>
      </c>
      <c r="B2" s="35">
        <v>1029775443</v>
      </c>
      <c r="C2" s="115"/>
      <c r="D2" s="116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45159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83</v>
      </c>
      <c r="D6" s="62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4"/>
      <c r="B7" s="105"/>
      <c r="C7" s="61" t="s">
        <v>81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77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59</v>
      </c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86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48</v>
      </c>
      <c r="D18" s="125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15</v>
      </c>
      <c r="D20" s="119"/>
      <c r="E20" s="97">
        <f>SUM(H6:H19)</f>
        <v>489000</v>
      </c>
      <c r="F20" s="97"/>
      <c r="G20" s="24">
        <v>1</v>
      </c>
      <c r="H20" s="58" t="s">
        <v>17</v>
      </c>
      <c r="I20" s="2"/>
    </row>
    <row r="21" spans="1:9" ht="12.75" customHeight="1">
      <c r="A21" s="108"/>
      <c r="B21" s="109"/>
      <c r="C21" s="119"/>
      <c r="D21" s="119"/>
      <c r="E21" s="97">
        <f>E20*G20</f>
        <v>489000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20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5"/>
      <c r="D26" s="96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28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17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31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489000</v>
      </c>
      <c r="G35" s="67"/>
      <c r="H35" s="9" t="s">
        <v>17</v>
      </c>
      <c r="I35" s="2"/>
    </row>
    <row r="36" spans="1:9" ht="16.5" customHeight="1">
      <c r="A36" s="72" t="s">
        <v>30</v>
      </c>
      <c r="B36" s="73"/>
      <c r="C36" s="82" t="b">
        <f>IF(F37="카드+현금",Sheet3!C9,IF(F37="현금+카드",Sheet3!C6))</f>
        <v>0</v>
      </c>
      <c r="D36" s="83"/>
      <c r="E36" s="8" t="s">
        <v>18</v>
      </c>
      <c r="F36" s="65">
        <f>F35*1.1-F35</f>
        <v>48900</v>
      </c>
      <c r="G36" s="66"/>
      <c r="H36" s="10"/>
      <c r="I36" s="2"/>
    </row>
    <row r="37" spans="1:9" ht="17.25" customHeight="1">
      <c r="A37" s="72" t="s">
        <v>26</v>
      </c>
      <c r="B37" s="73"/>
      <c r="C37" s="41"/>
      <c r="D37" s="42"/>
      <c r="E37" s="8" t="s">
        <v>25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27</v>
      </c>
      <c r="B38" s="38"/>
      <c r="C38" s="43">
        <f>SUM(C35:C36)-C37</f>
        <v>0</v>
      </c>
      <c r="D38" s="44"/>
      <c r="E38" s="21" t="s">
        <v>26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19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537900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4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32:D32"/>
    <mergeCell ref="C26:D26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489000</v>
      </c>
    </row>
    <row r="4" spans="1:7">
      <c r="A4" t="s">
        <v>68</v>
      </c>
      <c r="B4" s="29" t="s">
        <v>66</v>
      </c>
      <c r="C4" s="31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2">
        <f>(F3-C4)*C5</f>
        <v>-12100.000000000002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0" t="s">
        <v>67</v>
      </c>
      <c r="C9" s="33"/>
      <c r="D9" t="s">
        <v>63</v>
      </c>
      <c r="G9" s="32">
        <f>((F3*C10)-C9)/C10</f>
        <v>488999.99999999994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2">
        <f>ROUND(G9,-3)</f>
        <v>489000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489000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2023-08-21T03:24:11Z</dcterms:modified>
</cp:coreProperties>
</file>