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35AB44D-6F8D-4B50-8D6C-3BF0C203649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<sst xmlns="http://schemas.openxmlformats.org/spreadsheetml/2006/main" count="83" uniqueCount="71">
  <si>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</si>
  <si>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</si>
  <si>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</si>
  <si>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</si>
  <si>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</si>
  <si>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</si>
  <si>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</si>
  <si>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</si>
  <si>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</si>
  <si>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</si>
  <si>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</si>
  <si>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</si>
  <si>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</si>
  <si>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</si>
  <si>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</si>
  <si>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</si>
  <si>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</si>
  <si>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</si>
  <si>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</si>
  <si>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</si>
  <si>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</si>
  <si>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</si>
  <si>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</si>
  <si>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</si>
  <si>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</si>
  <si>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</si>
  <si>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</si>
  <si>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</si>
  <si>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</si>
  <si>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</si>
  <si>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</si>
  <si>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</si>
  <si>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</si>
  <si>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</si>
  <si>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</si>
  <si>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</si>
  <si>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</si>
  <si>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</si>
  <si>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</si>
  <si>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</si>
  <si>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</si>
  <si>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</si>
  <si>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</si>
  <si>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</si>
  <si>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</si>
  <si>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</si>
  <si>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</si>
  <si>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</si>
  <si>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</si>
  <si>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</si>
  <si>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</si>
  <si>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</si>
  <si>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</si>
  <si>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</si>
  <si>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</si>
  <si>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</si>
  <si>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</si>
  <si>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</si>
  <si>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</si>
  <si>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</si>
  <si>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</si>
  <si>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인텔 코어i9-12세대 12900F (엘더레이크) (정품)</t>
    <phoneticPr fontId="1" type="noConversion"/>
  </si>
  <si>
    <t>MSI MAG B660M 박격포 (DDR5)</t>
    <phoneticPr fontId="1" type="noConversion"/>
  </si>
  <si>
    <t>삼성전자 DDR5-4800 병행수입 (16GB)</t>
    <phoneticPr fontId="1" type="noConversion"/>
  </si>
  <si>
    <t>MSI 지포스 RTX 3080 Ti 슈프림 X D6X 12GB 트라이프로져2S</t>
    <phoneticPr fontId="1" type="noConversion"/>
  </si>
  <si>
    <t>삼성전자 PM9A1 M.2 NVMe 병행수입 (1TB)</t>
    <phoneticPr fontId="1" type="noConversion"/>
  </si>
  <si>
    <t>앱코 SUITMASTER P1000 강화유리 (블랙)</t>
    <phoneticPr fontId="1" type="noConversion"/>
  </si>
  <si>
    <t>FSP HYDRO G PRO 1000W 80PLUS Gold Full Modular</t>
    <phoneticPr fontId="1" type="noConversion"/>
  </si>
  <si>
    <t>인텔정품쿨러</t>
    <phoneticPr fontId="1" type="noConversion"/>
  </si>
  <si>
    <t>고현진</t>
    <phoneticPr fontId="1" type="noConversion"/>
  </si>
  <si>
    <t>웹결제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</si>
</sst>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A6" sqref="A5:D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69</v>
      </c>
      <c r="C1" s="46" t="s">
        <v>60</v>
      </c>
      <c r="D1" s="47"/>
      <c r="E1" s="102"/>
      <c r="F1" s="103"/>
      <c r="G1" s="103"/>
      <c r="H1" s="104"/>
    </row>
    <row r="2" spans="1:9" ht="22.5" customHeight="1">
      <c r="A2" s="15" t="s">
        <v>40</v>
      </c>
      <c r="B2" s="20"/>
      <c r="C2" s="48"/>
      <c r="D2" s="49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44719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2"/>
      <c r="C4" s="52"/>
      <c r="D4" s="53"/>
      <c r="E4" s="108"/>
      <c r="F4" s="109"/>
      <c r="G4" s="109"/>
      <c r="H4" s="110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6" t="s">
        <v>54</v>
      </c>
      <c r="B6" s="37"/>
      <c r="C6" s="61" t="s">
        <v>61</v>
      </c>
      <c r="D6" s="62"/>
      <c r="E6" s="3" t="s">
        <v>6</v>
      </c>
      <c r="F6" s="6">
        <v>646000</v>
      </c>
      <c r="G6" s="3">
        <v>1</v>
      </c>
      <c r="H6" s="6">
        <f>F6*G6</f>
        <v>646000</v>
      </c>
      <c r="I6" s="2"/>
    </row>
    <row r="7" spans="1:9" ht="24" customHeight="1">
      <c r="A7" s="38"/>
      <c r="B7" s="39"/>
      <c r="C7" s="61" t="s">
        <v>68</v>
      </c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8"/>
      <c r="B8" s="39"/>
      <c r="C8" s="114" t="s">
        <v>62</v>
      </c>
      <c r="D8" s="115"/>
      <c r="E8" s="3" t="s">
        <v>7</v>
      </c>
      <c r="F8" s="6">
        <v>216000</v>
      </c>
      <c r="G8" s="3">
        <v>1</v>
      </c>
      <c r="H8" s="6">
        <f t="shared" si="0"/>
        <v>216000</v>
      </c>
      <c r="I8" s="2"/>
    </row>
    <row r="9" spans="1:9" ht="37.5" customHeight="1">
      <c r="A9" s="38"/>
      <c r="B9" s="39"/>
      <c r="C9" s="61" t="s">
        <v>63</v>
      </c>
      <c r="D9" s="62"/>
      <c r="E9" s="3" t="s">
        <v>8</v>
      </c>
      <c r="F9" s="6">
        <v>127000</v>
      </c>
      <c r="G9" s="3">
        <v>2</v>
      </c>
      <c r="H9" s="6">
        <f t="shared" si="0"/>
        <v>254000</v>
      </c>
      <c r="I9" s="2"/>
    </row>
    <row r="10" spans="1:9" ht="24" customHeight="1">
      <c r="A10" s="38"/>
      <c r="B10" s="39"/>
      <c r="C10" s="61" t="s">
        <v>64</v>
      </c>
      <c r="D10" s="62"/>
      <c r="E10" s="3" t="s">
        <v>9</v>
      </c>
      <c r="F10" s="6">
        <v>1610000</v>
      </c>
      <c r="G10" s="3">
        <v>1</v>
      </c>
      <c r="H10" s="6">
        <f t="shared" si="0"/>
        <v>1610000</v>
      </c>
      <c r="I10" s="2"/>
    </row>
    <row r="11" spans="1:9" ht="24" customHeight="1">
      <c r="A11" s="38"/>
      <c r="B11" s="39"/>
      <c r="C11" s="63" t="s">
        <v>65</v>
      </c>
      <c r="D11" s="64"/>
      <c r="E11" s="3" t="s">
        <v>10</v>
      </c>
      <c r="F11" s="6">
        <v>165000</v>
      </c>
      <c r="G11" s="3">
        <v>1</v>
      </c>
      <c r="H11" s="6">
        <f t="shared" si="0"/>
        <v>165000</v>
      </c>
      <c r="I11" s="2"/>
    </row>
    <row r="12" spans="1:9" ht="24" customHeight="1">
      <c r="A12" s="38"/>
      <c r="B12" s="39"/>
      <c r="C12" s="61" t="s">
        <v>65</v>
      </c>
      <c r="D12" s="62"/>
      <c r="E12" s="3" t="s">
        <v>10</v>
      </c>
      <c r="F12" s="6">
        <v>165000</v>
      </c>
      <c r="G12" s="3">
        <v>1</v>
      </c>
      <c r="H12" s="6">
        <f t="shared" si="0"/>
        <v>165000</v>
      </c>
      <c r="I12" s="2"/>
    </row>
    <row r="13" spans="1:9" ht="24" customHeight="1">
      <c r="A13" s="38"/>
      <c r="B13" s="39"/>
      <c r="C13" s="32"/>
      <c r="D13" s="3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38"/>
      <c r="B14" s="39"/>
      <c r="C14" s="32" t="s">
        <v>66</v>
      </c>
      <c r="D14" s="33"/>
      <c r="E14" s="3" t="s">
        <v>11</v>
      </c>
      <c r="F14" s="6">
        <v>58000</v>
      </c>
      <c r="G14" s="3">
        <v>1</v>
      </c>
      <c r="H14" s="6">
        <f t="shared" si="0"/>
        <v>58000</v>
      </c>
      <c r="I14" s="2"/>
    </row>
    <row r="15" spans="1:9" ht="24" customHeight="1">
      <c r="A15" s="38"/>
      <c r="B15" s="39"/>
      <c r="C15" s="32" t="s">
        <v>67</v>
      </c>
      <c r="D15" s="33"/>
      <c r="E15" s="3" t="s">
        <v>12</v>
      </c>
      <c r="F15" s="6">
        <v>199000</v>
      </c>
      <c r="G15" s="3">
        <v>1</v>
      </c>
      <c r="H15" s="6">
        <f t="shared" si="0"/>
        <v>199000</v>
      </c>
      <c r="I15" s="2"/>
    </row>
    <row r="16" spans="1:9" ht="24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17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8"/>
      <c r="B19" s="39"/>
      <c r="C19" s="55"/>
      <c r="D19" s="5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40" t="s">
        <v>55</v>
      </c>
      <c r="B20" s="41"/>
      <c r="C20" s="54" t="s">
        <v>16</v>
      </c>
      <c r="D20" s="54"/>
      <c r="E20" s="65">
        <f>SUM(H6:H19)</f>
        <v>3373000</v>
      </c>
      <c r="F20" s="65"/>
      <c r="G20" s="27">
        <v>1</v>
      </c>
      <c r="H20" s="113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3373000</v>
      </c>
      <c r="F21" s="65"/>
      <c r="G21" s="65"/>
      <c r="H21" s="113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3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4"/>
      <c r="B24" s="45"/>
      <c r="C24" s="32"/>
      <c r="D24" s="33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33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3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4"/>
      <c r="D27" s="35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4"/>
      <c r="D28" s="35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4"/>
      <c r="D29" s="35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4"/>
      <c r="D31" s="35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b">
        <f>IF(F37="현금(이체X)",Sheet2!C1,IF(F37="카드",Sheet2!C1,IF(F37="이체 및 현금영수증",Sheet2!C1,IF(F37="카드+현금",Sheet2!C2,IF(F37="이체 및 세금계산서",Sheet2!C1)))))</f>
        <v>0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3373000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337300.00000000047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70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 + 기타수수료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3780000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 + 기타수수료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3373000</v>
      </c>
    </row>
    <row r="5" spans="1:6">
      <c r="A5" t="s">
        <v>38</v>
      </c>
      <c r="B5">
        <f>B4*1.12</f>
        <v>3777760.0000000005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2022-06-07T07:54:00Z</cp:lastPrinted>
  <dcterms:created xsi:type="dcterms:W3CDTF">2019-03-28T03:58:09Z</dcterms:created>
  <dcterms:modified xsi:type="dcterms:W3CDTF">2022-06-07T07:55:47Z</dcterms:modified>
</cp:coreProperties>
</file>