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BCA0FE1-63A6-4250-8AEE-7257897F4AA3}" xr6:coauthVersionLast="46" xr6:coauthVersionMax="46" xr10:uidLastSave="{00000000-0000-0000-0000-000000000000}"/>
  <bookViews>
    <workbookView xWindow="1950" yWindow="195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<sst xmlns="http://schemas.openxmlformats.org/spreadsheetml/2006/main" count="92" uniqueCount="80">
  <si>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</si>
  <si>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</si>
  <si>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</si>
  <si>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</si>
  <si>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</si>
  <si>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</si>
  <si>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</si>
  <si>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</si>
  <si>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</si>
  <si>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</si>
  <si>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</si>
  <si>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</si>
  <si>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</si>
  <si>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</si>
  <si>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</si>
  <si>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</si>
  <si>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</si>
  <si>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</si>
  <si>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</si>
  <si>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</si>
  <si>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</si>
  <si>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</si>
  <si>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</si>
  <si>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</si>
  <si>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</si>
  <si>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</si>
  <si>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</si>
  <si>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</si>
  <si>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</si>
  <si>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</si>
  <si>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</si>
  <si>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</si>
  <si>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</si>
  <si>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</si>
  <si>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</si>
  <si>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</si>
  <si>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</si>
  <si>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</si>
  <si>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</si>
  <si>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</si>
  <si>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</si>
  <si>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</si>
  <si>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</si>
  <si>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</si>
  <si>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</si>
  <si>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</si>
  <si>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</si>
  <si>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</si>
  <si>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</si>
  <si>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</si>
  <si>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</si>
  <si>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</si>
  <si>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</si>
  <si>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</si>
  <si>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</si>
  <si>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</si>
  <si>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</si>
  <si>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</si>
  <si>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</si>
  <si>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</si>
  <si>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</si>
  <si>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</si>
  <si>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</si>
  <si>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</si>
  <si>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 xml:space="preserve">인텔 코어i3-10세대 10100F (코멧레이크S) </t>
    <phoneticPr fontId="1" type="noConversion"/>
  </si>
  <si>
    <t>건평정보통신 IPLEX Typhoon</t>
    <phoneticPr fontId="1" type="noConversion"/>
  </si>
  <si>
    <t>ASUS PRIME H510M-K</t>
    <phoneticPr fontId="1" type="noConversion"/>
  </si>
  <si>
    <t>삼성전자 DDR4-2666 (16GB)</t>
    <phoneticPr fontId="1" type="noConversion"/>
  </si>
  <si>
    <t>지포스 GTX 1650 OC D6 4GB</t>
    <phoneticPr fontId="1" type="noConversion"/>
  </si>
  <si>
    <t>앱코 NCORE 커넬 강화유리</t>
    <phoneticPr fontId="1" type="noConversion"/>
  </si>
  <si>
    <t>SSD</t>
    <phoneticPr fontId="1" type="noConversion"/>
  </si>
  <si>
    <t xml:space="preserve">마이크로닉스 Classic II 풀체인지 500W 80PLUS </t>
    <phoneticPr fontId="1" type="noConversion"/>
  </si>
  <si>
    <r>
      <t>Western Digital WD BLUE SN550 M.2 NVMe (500GB)</t>
    </r>
    <r>
      <rPr>
        <sz val="9"/>
        <color rgb="FFFF0000"/>
        <rFont val="맑은 고딕"/>
        <family val="3"/>
        <charset val="129"/>
        <scheme val="minor"/>
      </rPr>
      <t>일반대비 5배~6배빨라요</t>
    </r>
    <phoneticPr fontId="1" type="noConversion"/>
  </si>
  <si>
    <t>게이밍 장패드 서비스</t>
    <phoneticPr fontId="1" type="noConversion"/>
  </si>
  <si>
    <t>KM220+게이밍셋트 서비스</t>
    <phoneticPr fontId="1" type="noConversion"/>
  </si>
  <si>
    <t>2채널 스피커 우드스타일 서비스</t>
    <phoneticPr fontId="1" type="noConversion"/>
  </si>
  <si>
    <t>로젠택배 배송비 서비스</t>
    <phoneticPr fontId="1" type="noConversion"/>
  </si>
  <si>
    <t>조카선물</t>
    <phoneticPr fontId="1" type="noConversion"/>
  </si>
  <si>
    <t>삼촌친구분 ( i3 레저렉션)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</si>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</sst>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" zoomScaleNormal="100" zoomScaleSheetLayoutView="100" zoomScalePageLayoutView="4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78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43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44</v>
      </c>
      <c r="B3" s="17">
        <f ca="1">TODAY()</f>
        <v>44574</v>
      </c>
      <c r="C3" s="16" t="s">
        <v>45</v>
      </c>
      <c r="D3" s="21"/>
      <c r="E3" s="47"/>
      <c r="F3" s="48"/>
      <c r="G3" s="48"/>
      <c r="H3" s="49"/>
    </row>
    <row r="4" spans="1:9" ht="22.5" customHeight="1">
      <c r="A4" s="14" t="s">
        <v>42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64</v>
      </c>
      <c r="D6" s="59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14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101"/>
      <c r="B8" s="102"/>
      <c r="C8" s="60" t="s">
        <v>66</v>
      </c>
      <c r="D8" s="61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101"/>
      <c r="B9" s="102"/>
      <c r="C9" s="58" t="s">
        <v>67</v>
      </c>
      <c r="D9" s="59"/>
      <c r="E9" s="3" t="s">
        <v>8</v>
      </c>
      <c r="F9" s="6">
        <v>88000</v>
      </c>
      <c r="G9" s="3">
        <v>1</v>
      </c>
      <c r="H9" s="6">
        <f t="shared" si="0"/>
        <v>88000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9</v>
      </c>
      <c r="F10" s="6">
        <v>500000</v>
      </c>
      <c r="G10" s="3">
        <v>1</v>
      </c>
      <c r="H10" s="6">
        <f t="shared" si="0"/>
        <v>500000</v>
      </c>
      <c r="I10" s="2"/>
    </row>
    <row r="11" spans="1:9" ht="34.5" customHeight="1">
      <c r="A11" s="101"/>
      <c r="B11" s="102"/>
      <c r="C11" s="122" t="s">
        <v>72</v>
      </c>
      <c r="D11" s="123"/>
      <c r="E11" s="3" t="s">
        <v>70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 t="s">
        <v>60</v>
      </c>
      <c r="D12" s="59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11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69</v>
      </c>
      <c r="D14" s="95"/>
      <c r="E14" s="3" t="s">
        <v>12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13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46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54</v>
      </c>
      <c r="D18" s="121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17</v>
      </c>
      <c r="D20" s="115"/>
      <c r="E20" s="69">
        <f>SUM(H6:H19)</f>
        <v>1048000</v>
      </c>
      <c r="F20" s="69"/>
      <c r="G20" s="29">
        <v>1</v>
      </c>
      <c r="H20" s="55" t="s">
        <v>19</v>
      </c>
      <c r="I20" s="2"/>
    </row>
    <row r="21" spans="1:9" ht="12.75" customHeight="1">
      <c r="A21" s="105"/>
      <c r="B21" s="106"/>
      <c r="C21" s="115"/>
      <c r="D21" s="115"/>
      <c r="E21" s="69">
        <f>E20*G20</f>
        <v>1048000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22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73</v>
      </c>
      <c r="D24" s="95"/>
      <c r="E24" s="5" t="s">
        <v>77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 t="s">
        <v>74</v>
      </c>
      <c r="D25" s="95"/>
      <c r="E25" s="33" t="s">
        <v>77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75</v>
      </c>
      <c r="D26" s="95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 t="s">
        <v>76</v>
      </c>
      <c r="D27" s="98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31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19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34</v>
      </c>
      <c r="B35" s="77"/>
      <c r="C35" s="86"/>
      <c r="D35" s="87"/>
      <c r="E35" s="8" t="s">
        <v>4</v>
      </c>
      <c r="F35" s="64">
        <f>SUM(E21,E33)</f>
        <v>1048000</v>
      </c>
      <c r="G35" s="64"/>
      <c r="H35" s="9" t="s">
        <v>19</v>
      </c>
      <c r="I35" s="2"/>
    </row>
    <row r="36" spans="1:9" ht="16.5" customHeight="1">
      <c r="A36" s="76" t="s">
        <v>33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20</v>
      </c>
      <c r="F36" s="62">
        <f>F35*1.1-F35</f>
        <v>104800</v>
      </c>
      <c r="G36" s="63"/>
      <c r="H36" s="10"/>
      <c r="I36" s="2"/>
    </row>
    <row r="37" spans="1:9" ht="17.25" customHeight="1">
      <c r="A37" s="76" t="s">
        <v>29</v>
      </c>
      <c r="B37" s="77"/>
      <c r="C37" s="38"/>
      <c r="D37" s="39"/>
      <c r="E37" s="8" t="s">
        <v>28</v>
      </c>
      <c r="F37" s="74" t="s">
        <v>79</v>
      </c>
      <c r="G37" s="75"/>
      <c r="H37" s="32"/>
      <c r="I37" s="2"/>
    </row>
    <row r="38" spans="1:9" ht="19.5" customHeight="1">
      <c r="A38" s="34" t="s">
        <v>30</v>
      </c>
      <c r="B38" s="35"/>
      <c r="C38" s="40">
        <f>SUM(C35:C36)-C37</f>
        <v>0</v>
      </c>
      <c r="D38" s="41"/>
      <c r="E38" s="25" t="s">
        <v>29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21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1152800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35</v>
      </c>
      <c r="D1" s="12" t="s">
        <v>37</v>
      </c>
      <c r="E1" s="27" t="s">
        <v>56</v>
      </c>
      <c r="F1" s="27"/>
    </row>
    <row r="2" spans="1:6">
      <c r="A2" t="s">
        <v>25</v>
      </c>
      <c r="B2" t="s">
        <v>19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3" t="s">
        <v>38</v>
      </c>
    </row>
    <row r="4" spans="1:6">
      <c r="A4" t="s">
        <v>27</v>
      </c>
      <c r="B4" s="11">
        <f>Sheet1!F35-(Sheet1!C35)</f>
        <v>1048000</v>
      </c>
    </row>
    <row r="5" spans="1:6">
      <c r="A5" t="s">
        <v>41</v>
      </c>
      <c r="B5">
        <f>B4*1.13</f>
        <v>1184240</v>
      </c>
    </row>
    <row r="6" spans="1:6">
      <c r="A6" t="s">
        <v>39</v>
      </c>
    </row>
    <row r="7" spans="1:6">
      <c r="A7" t="s">
        <v>18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2020-11-29T08:40:13Z</cp:lastPrinted>
  <dcterms:created xsi:type="dcterms:W3CDTF">2019-03-28T03:58:09Z</dcterms:created>
  <dcterms:modified xsi:type="dcterms:W3CDTF">2022-01-13T03:38:18Z</dcterms:modified>
</cp:coreProperties>
</file>