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994444E7-BCA2-491C-AA5A-CF146C91BE61}" xr6:coauthVersionLast="47" xr6:coauthVersionMax="47" xr10:uidLastSave="{00000000-0000-0000-0000-000000000000}"/>
  <bookViews>
    <workbookView xWindow="7905" yWindow="408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<sst xmlns="http://schemas.openxmlformats.org/spreadsheetml/2006/main" count="98" uniqueCount="90">
  <si>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</si>
  <si>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</si>
  <si>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</si>
  <si>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</si>
  <si>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</si>
  <si>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</si>
  <si>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</si>
  <si>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</si>
  <si>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</si>
  <si>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</si>
  <si>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</si>
  <si>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</si>
  <si>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</si>
  <si>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</si>
  <si>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</si>
  <si>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</si>
  <si>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</si>
  <si>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</si>
  <si>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</si>
  <si>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</si>
  <si>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</si>
  <si>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</si>
  <si>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</si>
  <si>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</si>
  <si>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</si>
  <si>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</si>
  <si>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</si>
  <si>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</si>
  <si>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</si>
  <si>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</si>
  <si>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</si>
  <si>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</si>
  <si>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</si>
  <si>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</si>
  <si>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</si>
  <si>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</si>
  <si>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</si>
  <si>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</si>
  <si>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</si>
  <si>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</si>
  <si>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</si>
  <si>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</si>
  <si>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</si>
  <si>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</si>
  <si>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</si>
  <si>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</si>
  <si>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</si>
  <si>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</si>
  <si>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</si>
  <si>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</si>
  <si>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</si>
  <si>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</si>
  <si>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</si>
  <si>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</si>
  <si>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</si>
  <si>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</si>
  <si>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</si>
  <si>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</si>
  <si>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</si>
  <si>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</si>
  <si>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</si>
  <si>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</si>
  <si>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</si>
  <si>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</si>
  <si>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</si>
  <si>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</t>
    <phoneticPr fontId="1" type="noConversion"/>
  </si>
  <si>
    <t>ALSYSE 6히트파이프 듀얼팬</t>
    <phoneticPr fontId="1" type="noConversion"/>
  </si>
  <si>
    <t>MSI MAG B560M 박격포</t>
    <phoneticPr fontId="1" type="noConversion"/>
  </si>
  <si>
    <t>삼성전자 DDR4-3200 (8GB)</t>
    <phoneticPr fontId="1" type="noConversion"/>
  </si>
  <si>
    <t>COLORFUL 지포스 RTX 3060 Ti 토마호크 D6 8GB LHR</t>
    <phoneticPr fontId="1" type="noConversion"/>
  </si>
  <si>
    <t>Western Digital WD BLUE SN550 M.2 NVMe (500GB)</t>
    <phoneticPr fontId="1" type="noConversion"/>
  </si>
  <si>
    <t>아이구주 HATCH 8 인피니티 메쉬 강화유리 (블랙)</t>
    <phoneticPr fontId="1" type="noConversion"/>
  </si>
  <si>
    <t>마이크로닉스 Classic II 풀체인지 700W 80PLUS 230V EU</t>
    <phoneticPr fontId="1" type="noConversion"/>
  </si>
  <si>
    <t>COX CK420 교체축 레인보우 LED 게이밍 기계식 키보드 (블랙, 갈축)</t>
    <phoneticPr fontId="1" type="noConversion"/>
  </si>
  <si>
    <t>MAXTILL TRON G10PRO reborn 3330 RGB 게이밍마우스 (무광 UV코팅)</t>
    <phoneticPr fontId="1" type="noConversion"/>
  </si>
  <si>
    <t>LG전자 울트라기어 27GN650</t>
    <phoneticPr fontId="1" type="noConversion"/>
  </si>
  <si>
    <t>세컨드찬스 GEEKSTAR GS1000 (블랙)</t>
    <phoneticPr fontId="1" type="noConversion"/>
  </si>
  <si>
    <t>ABKO N550 게이밍 가상7.1 헤드셋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</si>
  <si>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</si>
  <si>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</si>
  <si>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</si>
  <si>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사운드바</t>
    <phoneticPr fontId="1" type="noConversion"/>
  </si>
  <si>
    <t>헤드셋</t>
    <phoneticPr fontId="1" type="noConversion"/>
  </si>
  <si>
    <t>장패드</t>
    <phoneticPr fontId="1" type="noConversion"/>
  </si>
  <si>
    <t>5mm 고급 게이밍 장패드</t>
    <phoneticPr fontId="1" type="noConversion"/>
  </si>
  <si>
    <t>EFM ipTIME A2000PX-MU PCI-E 무선랜카드</t>
    <phoneticPr fontId="1" type="noConversion"/>
  </si>
  <si>
    <t>무선랜</t>
    <phoneticPr fontId="1" type="noConversion"/>
  </si>
  <si>
    <t>웹캠</t>
    <phoneticPr fontId="1" type="noConversion"/>
  </si>
  <si>
    <t>온라인수업용 HD화질 웹캠</t>
    <phoneticPr fontId="1" type="noConversion"/>
  </si>
  <si>
    <t>강희정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</si>
</sst>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45</v>
      </c>
      <c r="B1" s="22" t="s">
        <v>89</v>
      </c>
      <c r="C1" s="107" t="s">
        <v>48</v>
      </c>
      <c r="D1" s="108"/>
      <c r="E1" s="42"/>
      <c r="F1" s="43"/>
      <c r="G1" s="43"/>
      <c r="H1" s="44"/>
    </row>
    <row r="2" spans="1:9" ht="22.5" customHeight="1">
      <c r="A2" s="15" t="s">
        <v>31</v>
      </c>
      <c r="B2" s="21">
        <v>1021018431</v>
      </c>
      <c r="C2" s="109"/>
      <c r="D2" s="110"/>
      <c r="E2" s="45"/>
      <c r="F2" s="46"/>
      <c r="G2" s="46"/>
      <c r="H2" s="47"/>
    </row>
    <row r="3" spans="1:9" ht="22.5" customHeight="1">
      <c r="A3" s="15" t="s">
        <v>32</v>
      </c>
      <c r="B3" s="16">
        <f ca="1">TODAY()</f>
        <v>45008</v>
      </c>
      <c r="C3" s="15" t="s">
        <v>33</v>
      </c>
      <c r="D3" s="20"/>
      <c r="E3" s="45"/>
      <c r="F3" s="46"/>
      <c r="G3" s="46"/>
      <c r="H3" s="47"/>
    </row>
    <row r="4" spans="1:9" ht="22.5" customHeight="1">
      <c r="A4" s="14" t="s">
        <v>30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49</v>
      </c>
      <c r="B6" s="98"/>
      <c r="C6" s="56" t="s">
        <v>65</v>
      </c>
      <c r="D6" s="57"/>
      <c r="E6" s="3" t="s">
        <v>54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99"/>
      <c r="B7" s="100"/>
      <c r="C7" s="56" t="s">
        <v>66</v>
      </c>
      <c r="D7" s="57"/>
      <c r="E7" s="25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99"/>
      <c r="B8" s="100"/>
      <c r="C8" s="58" t="s">
        <v>67</v>
      </c>
      <c r="D8" s="59"/>
      <c r="E8" s="3" t="s">
        <v>56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99"/>
      <c r="B9" s="100"/>
      <c r="C9" s="56" t="s">
        <v>68</v>
      </c>
      <c r="D9" s="57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99"/>
      <c r="B10" s="100"/>
      <c r="C10" s="56" t="s">
        <v>69</v>
      </c>
      <c r="D10" s="57"/>
      <c r="E10" s="3" t="s">
        <v>58</v>
      </c>
      <c r="F10" s="6">
        <v>1170000</v>
      </c>
      <c r="G10" s="3">
        <v>1</v>
      </c>
      <c r="H10" s="6">
        <f t="shared" si="0"/>
        <v>1170000</v>
      </c>
      <c r="I10" s="2"/>
    </row>
    <row r="11" spans="1:9" ht="24" customHeight="1">
      <c r="A11" s="99"/>
      <c r="B11" s="100"/>
      <c r="C11" s="120" t="s">
        <v>70</v>
      </c>
      <c r="D11" s="121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99"/>
      <c r="B12" s="100"/>
      <c r="C12" s="56"/>
      <c r="D12" s="57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92" t="s">
        <v>46</v>
      </c>
      <c r="D13" s="93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99"/>
      <c r="B14" s="100"/>
      <c r="C14" s="92" t="s">
        <v>71</v>
      </c>
      <c r="D14" s="93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99"/>
      <c r="B15" s="100"/>
      <c r="C15" s="92" t="s">
        <v>72</v>
      </c>
      <c r="D15" s="93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99"/>
      <c r="B16" s="100"/>
      <c r="C16" s="116" t="s">
        <v>47</v>
      </c>
      <c r="D16" s="117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42</v>
      </c>
      <c r="D18" s="119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 t="s">
        <v>88</v>
      </c>
      <c r="D19" s="115"/>
      <c r="E19" s="4" t="s">
        <v>87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101" t="s">
        <v>50</v>
      </c>
      <c r="B20" s="102"/>
      <c r="C20" s="113" t="s">
        <v>6</v>
      </c>
      <c r="D20" s="113"/>
      <c r="E20" s="67">
        <f>SUM(H6:H19)</f>
        <v>2155000</v>
      </c>
      <c r="F20" s="67"/>
      <c r="G20" s="27">
        <v>1</v>
      </c>
      <c r="H20" s="53" t="s">
        <v>8</v>
      </c>
      <c r="I20" s="2"/>
    </row>
    <row r="21" spans="1:9" ht="12.75" customHeight="1">
      <c r="A21" s="103"/>
      <c r="B21" s="104"/>
      <c r="C21" s="113"/>
      <c r="D21" s="113"/>
      <c r="E21" s="67">
        <f>E20*G20</f>
        <v>2155000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11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105"/>
      <c r="B24" s="106"/>
      <c r="C24" s="92" t="s">
        <v>73</v>
      </c>
      <c r="D24" s="93"/>
      <c r="E24" s="5" t="s">
        <v>78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 t="s">
        <v>74</v>
      </c>
      <c r="D25" s="93"/>
      <c r="E25" s="31" t="s">
        <v>79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8"/>
      <c r="B26" s="79"/>
      <c r="C26" s="94" t="s">
        <v>75</v>
      </c>
      <c r="D26" s="93"/>
      <c r="E26" s="5" t="s">
        <v>80</v>
      </c>
      <c r="F26" s="6">
        <v>400000</v>
      </c>
      <c r="G26" s="3">
        <v>1</v>
      </c>
      <c r="H26" s="6">
        <f t="shared" si="1"/>
        <v>400000</v>
      </c>
      <c r="I26" s="2"/>
    </row>
    <row r="27" spans="1:9" ht="21.95" customHeight="1">
      <c r="A27" s="78"/>
      <c r="B27" s="79"/>
      <c r="C27" s="95" t="s">
        <v>76</v>
      </c>
      <c r="D27" s="96"/>
      <c r="E27" s="5" t="s">
        <v>81</v>
      </c>
      <c r="F27" s="6">
        <v>30000</v>
      </c>
      <c r="G27" s="3">
        <v>1</v>
      </c>
      <c r="H27" s="6">
        <f t="shared" si="1"/>
        <v>30000</v>
      </c>
      <c r="I27" s="2"/>
    </row>
    <row r="28" spans="1:9" ht="21.95" customHeight="1">
      <c r="A28" s="78"/>
      <c r="B28" s="79"/>
      <c r="C28" s="94" t="s">
        <v>77</v>
      </c>
      <c r="D28" s="96"/>
      <c r="E28" s="5" t="s">
        <v>82</v>
      </c>
      <c r="F28" s="6">
        <v>35000</v>
      </c>
      <c r="G28" s="3">
        <v>1</v>
      </c>
      <c r="H28" s="6">
        <f t="shared" si="1"/>
        <v>35000</v>
      </c>
      <c r="I28" s="2"/>
    </row>
    <row r="29" spans="1:9" ht="21.95" customHeight="1">
      <c r="A29" s="78"/>
      <c r="B29" s="79"/>
      <c r="C29" s="95" t="s">
        <v>84</v>
      </c>
      <c r="D29" s="96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8"/>
      <c r="B30" s="79"/>
      <c r="C30" s="95" t="s">
        <v>85</v>
      </c>
      <c r="D30" s="96"/>
      <c r="E30" s="5" t="s">
        <v>86</v>
      </c>
      <c r="F30" s="6">
        <v>40000</v>
      </c>
      <c r="G30" s="3">
        <v>1</v>
      </c>
      <c r="H30" s="6">
        <f t="shared" si="1"/>
        <v>40000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19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570000</v>
      </c>
      <c r="F33" s="69"/>
      <c r="G33" s="69"/>
      <c r="H33" s="51" t="s">
        <v>8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22</v>
      </c>
      <c r="B35" s="75"/>
      <c r="C35" s="84"/>
      <c r="D35" s="85"/>
      <c r="E35" s="8" t="s">
        <v>4</v>
      </c>
      <c r="F35" s="62">
        <f>SUM(E21,E33)</f>
        <v>2725000</v>
      </c>
      <c r="G35" s="62"/>
      <c r="H35" s="9" t="s">
        <v>8</v>
      </c>
      <c r="I35" s="2"/>
    </row>
    <row r="36" spans="1:9" ht="16.5" customHeight="1">
      <c r="A36" s="74" t="s">
        <v>21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9</v>
      </c>
      <c r="F36" s="60">
        <f>F35*1.1-F35</f>
        <v>272500.00000000047</v>
      </c>
      <c r="G36" s="61"/>
      <c r="H36" s="10"/>
      <c r="I36" s="2"/>
    </row>
    <row r="37" spans="1:9" ht="17.25" customHeight="1">
      <c r="A37" s="74" t="s">
        <v>17</v>
      </c>
      <c r="B37" s="75"/>
      <c r="C37" s="36"/>
      <c r="D37" s="37"/>
      <c r="E37" s="8" t="s">
        <v>16</v>
      </c>
      <c r="F37" s="72" t="s">
        <v>51</v>
      </c>
      <c r="G37" s="73"/>
      <c r="H37" s="30"/>
      <c r="I37" s="2"/>
    </row>
    <row r="38" spans="1:9" ht="19.5" customHeight="1">
      <c r="A38" s="32" t="s">
        <v>18</v>
      </c>
      <c r="B38" s="33"/>
      <c r="C38" s="38">
        <f>SUM(C35:C36)-C37</f>
        <v>0</v>
      </c>
      <c r="D38" s="39"/>
      <c r="E38" s="24" t="s">
        <v>17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10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2997500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44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2725000</v>
      </c>
    </row>
    <row r="5" spans="1:5">
      <c r="A5" t="s">
        <v>29</v>
      </c>
      <c r="B5">
        <f>B4*1.13</f>
        <v>3079249.9999999995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43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2023-03-23T03:28:22Z</dcterms:modified>
</cp:coreProperties>
</file>