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5022541-6793-46C1-BF57-AA077F1297CD}" xr6:coauthVersionLast="47" xr6:coauthVersionMax="47" xr10:uidLastSave="{00000000-0000-0000-0000-000000000000}"/>
  <bookViews>
    <workbookView xWindow="-25260" yWindow="1530" windowWidth="21600" windowHeight="1129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<sst xmlns="http://schemas.openxmlformats.org/spreadsheetml/2006/main" count="82" uniqueCount="72">
  <si>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</si>
  <si>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</si>
  <si>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</si>
  <si>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</si>
  <si>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</si>
  <si>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</si>
  <si>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</si>
  <si>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</si>
  <si>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</si>
  <si>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</si>
  <si>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</si>
  <si>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</si>
  <si>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</si>
  <si>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</si>
  <si>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</si>
  <si>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</si>
  <si>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</si>
  <si>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</si>
  <si>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</si>
  <si>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</si>
  <si>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</si>
  <si>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</si>
  <si>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</si>
  <si>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</si>
  <si>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</si>
  <si>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</si>
  <si>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</si>
  <si>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</si>
  <si>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</si>
  <si>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</si>
  <si>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</si>
  <si>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</si>
  <si>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</si>
  <si>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</si>
  <si>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</si>
  <si>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</si>
  <si>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</si>
  <si>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</si>
  <si>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</si>
  <si>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</si>
  <si>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</si>
  <si>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</si>
  <si>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</si>
  <si>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</si>
  <si>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</si>
  <si>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</si>
  <si>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</si>
  <si>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</si>
  <si>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</si>
  <si>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</si>
  <si>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</si>
  <si>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</si>
  <si>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</si>
  <si>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</si>
  <si>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</si>
  <si>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</si>
  <si>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</si>
  <si>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</si>
  <si>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</si>
  <si>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</si>
  <si>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</si>
  <si>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</si>
  <si>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코어i5-11세대 11400F (로켓레이크S) (정품)</t>
    <phoneticPr fontId="1" type="noConversion"/>
  </si>
  <si>
    <t>MSI H510M-A PRO</t>
    <phoneticPr fontId="1" type="noConversion"/>
  </si>
  <si>
    <t>PCCOOLER PALADIN 400</t>
    <phoneticPr fontId="1" type="noConversion"/>
  </si>
  <si>
    <t>삼성전자 DDR4-3200 (8GB)</t>
    <phoneticPr fontId="1" type="noConversion"/>
  </si>
  <si>
    <t>MSI 지포스 RTX 3060 게이밍 X D6 12GB 트윈프로져8</t>
    <phoneticPr fontId="1" type="noConversion"/>
  </si>
  <si>
    <t>삼성전자 980 M.2 NVMe (1TB)</t>
    <phoneticPr fontId="1" type="noConversion"/>
  </si>
  <si>
    <t>Western Digital WD BLUE 7200/256M (WD20EZBX, 2TB)</t>
    <phoneticPr fontId="1" type="noConversion"/>
  </si>
  <si>
    <t>앱코 NCORE G30 트루포스 (블랙)</t>
    <phoneticPr fontId="1" type="noConversion"/>
  </si>
  <si>
    <t>마이크로닉스 Classic II 풀체인지 800W 80PLUS 230V EU</t>
    <phoneticPr fontId="1" type="noConversion"/>
  </si>
  <si>
    <t>강석우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</si>
</sst>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9" borderId="3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71</v>
      </c>
      <c r="C1" s="44" t="s">
        <v>61</v>
      </c>
      <c r="D1" s="45"/>
      <c r="E1" s="102"/>
      <c r="F1" s="103"/>
      <c r="G1" s="103"/>
      <c r="H1" s="104"/>
    </row>
    <row r="2" spans="1:9" ht="22.5" customHeight="1">
      <c r="A2" s="15" t="s">
        <v>40</v>
      </c>
      <c r="B2" s="20"/>
      <c r="C2" s="46"/>
      <c r="D2" s="47"/>
      <c r="E2" s="105"/>
      <c r="F2" s="106"/>
      <c r="G2" s="106"/>
      <c r="H2" s="107"/>
    </row>
    <row r="3" spans="1:9" ht="22.5" customHeight="1">
      <c r="A3" s="15" t="s">
        <v>41</v>
      </c>
      <c r="B3" s="17">
        <f ca="1">TODAY()</f>
        <v>44751</v>
      </c>
      <c r="C3" s="16" t="s">
        <v>42</v>
      </c>
      <c r="D3" s="19"/>
      <c r="E3" s="105"/>
      <c r="F3" s="106"/>
      <c r="G3" s="106"/>
      <c r="H3" s="107"/>
    </row>
    <row r="4" spans="1:9" ht="22.5" customHeight="1">
      <c r="A4" s="14" t="s">
        <v>39</v>
      </c>
      <c r="B4" s="50"/>
      <c r="C4" s="50"/>
      <c r="D4" s="51"/>
      <c r="E4" s="108"/>
      <c r="F4" s="109"/>
      <c r="G4" s="109"/>
      <c r="H4" s="110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54</v>
      </c>
      <c r="B6" s="35"/>
      <c r="C6" s="61" t="s">
        <v>62</v>
      </c>
      <c r="D6" s="62"/>
      <c r="E6" s="3" t="s">
        <v>6</v>
      </c>
      <c r="F6" s="6">
        <v>199000</v>
      </c>
      <c r="G6" s="3">
        <v>1</v>
      </c>
      <c r="H6" s="6">
        <f>F6*G6</f>
        <v>199000</v>
      </c>
      <c r="I6" s="2"/>
    </row>
    <row r="7" spans="1:9" ht="24" customHeight="1">
      <c r="A7" s="36"/>
      <c r="B7" s="37"/>
      <c r="C7" s="61" t="s">
        <v>64</v>
      </c>
      <c r="D7" s="62"/>
      <c r="E7" s="24" t="s">
        <v>13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36"/>
      <c r="B8" s="37"/>
      <c r="C8" s="114" t="s">
        <v>63</v>
      </c>
      <c r="D8" s="115"/>
      <c r="E8" s="3" t="s">
        <v>7</v>
      </c>
      <c r="F8" s="6">
        <v>78000</v>
      </c>
      <c r="G8" s="3">
        <v>1</v>
      </c>
      <c r="H8" s="6">
        <f t="shared" si="0"/>
        <v>78000</v>
      </c>
      <c r="I8" s="2"/>
    </row>
    <row r="9" spans="1:9" ht="37.5" customHeight="1">
      <c r="A9" s="36"/>
      <c r="B9" s="37"/>
      <c r="C9" s="61" t="s">
        <v>65</v>
      </c>
      <c r="D9" s="62"/>
      <c r="E9" s="3" t="s">
        <v>8</v>
      </c>
      <c r="F9" s="6">
        <v>36000</v>
      </c>
      <c r="G9" s="3">
        <v>2</v>
      </c>
      <c r="H9" s="6">
        <f t="shared" si="0"/>
        <v>72000</v>
      </c>
      <c r="I9" s="2"/>
    </row>
    <row r="10" spans="1:9" ht="24" customHeight="1">
      <c r="A10" s="36"/>
      <c r="B10" s="37"/>
      <c r="C10" s="61" t="s">
        <v>66</v>
      </c>
      <c r="D10" s="62"/>
      <c r="E10" s="3" t="s">
        <v>9</v>
      </c>
      <c r="F10" s="6">
        <v>564000</v>
      </c>
      <c r="G10" s="3">
        <v>1</v>
      </c>
      <c r="H10" s="6">
        <f t="shared" si="0"/>
        <v>564000</v>
      </c>
      <c r="I10" s="2"/>
    </row>
    <row r="11" spans="1:9" ht="24" customHeight="1">
      <c r="A11" s="36"/>
      <c r="B11" s="37"/>
      <c r="C11" s="63"/>
      <c r="D11" s="64"/>
      <c r="E11" s="3"/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67</v>
      </c>
      <c r="D12" s="62"/>
      <c r="E12" s="3" t="s">
        <v>10</v>
      </c>
      <c r="F12" s="6">
        <v>148000</v>
      </c>
      <c r="G12" s="3">
        <v>1</v>
      </c>
      <c r="H12" s="6">
        <f t="shared" si="0"/>
        <v>148000</v>
      </c>
      <c r="I12" s="2"/>
    </row>
    <row r="13" spans="1:9" ht="24" customHeight="1">
      <c r="A13" s="36"/>
      <c r="B13" s="37"/>
      <c r="C13" s="55" t="s">
        <v>68</v>
      </c>
      <c r="D13" s="56"/>
      <c r="E13" s="3" t="s">
        <v>56</v>
      </c>
      <c r="F13" s="6">
        <v>66000</v>
      </c>
      <c r="G13" s="3">
        <v>1</v>
      </c>
      <c r="H13" s="6">
        <f t="shared" si="0"/>
        <v>66000</v>
      </c>
      <c r="I13" s="2"/>
    </row>
    <row r="14" spans="1:9" ht="29.25" customHeight="1">
      <c r="A14" s="36"/>
      <c r="B14" s="37"/>
      <c r="C14" s="55" t="s">
        <v>69</v>
      </c>
      <c r="D14" s="56"/>
      <c r="E14" s="3" t="s">
        <v>11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12</v>
      </c>
      <c r="F15" s="6">
        <v>88000</v>
      </c>
      <c r="G15" s="3">
        <v>1</v>
      </c>
      <c r="H15" s="6">
        <f t="shared" si="0"/>
        <v>88000</v>
      </c>
      <c r="I15" s="2"/>
    </row>
    <row r="16" spans="1:9" ht="24" customHeight="1">
      <c r="A16" s="36"/>
      <c r="B16" s="37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32" t="s">
        <v>17</v>
      </c>
      <c r="D17" s="33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50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55</v>
      </c>
      <c r="B20" s="39"/>
      <c r="C20" s="52" t="s">
        <v>16</v>
      </c>
      <c r="D20" s="52"/>
      <c r="E20" s="65">
        <f>SUM(H6:H19)</f>
        <v>1344000</v>
      </c>
      <c r="F20" s="65"/>
      <c r="G20" s="27">
        <v>1</v>
      </c>
      <c r="H20" s="113" t="s">
        <v>18</v>
      </c>
      <c r="I20" s="2"/>
    </row>
    <row r="21" spans="1:9" ht="12.75" customHeight="1">
      <c r="A21" s="40"/>
      <c r="B21" s="41"/>
      <c r="C21" s="52"/>
      <c r="D21" s="52"/>
      <c r="E21" s="65">
        <f>E20*G20</f>
        <v>1344000</v>
      </c>
      <c r="F21" s="65"/>
      <c r="G21" s="65"/>
      <c r="H21" s="113"/>
      <c r="I21" s="2"/>
    </row>
    <row r="22" spans="1:9" ht="12.75" customHeight="1">
      <c r="A22" s="40"/>
      <c r="B22" s="41"/>
      <c r="C22" s="52"/>
      <c r="D22" s="52"/>
      <c r="E22" s="65"/>
      <c r="F22" s="65"/>
      <c r="G22" s="65"/>
      <c r="H22" s="113"/>
      <c r="I22" s="2"/>
    </row>
    <row r="23" spans="1:9" ht="17.25" customHeight="1">
      <c r="A23" s="40"/>
      <c r="B23" s="41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85"/>
      <c r="B25" s="86"/>
      <c r="C25" s="82"/>
      <c r="D25" s="56"/>
      <c r="E25" s="30"/>
      <c r="F25" s="6"/>
      <c r="G25" s="3"/>
      <c r="H25" s="6">
        <f t="shared" ref="H25:H32" si="1">F25*G25</f>
        <v>0</v>
      </c>
      <c r="I25" s="2"/>
    </row>
    <row r="26" spans="1:9">
      <c r="A26" s="87"/>
      <c r="B26" s="88"/>
      <c r="C26" s="82"/>
      <c r="D26" s="56"/>
      <c r="E26" s="5"/>
      <c r="F26" s="6"/>
      <c r="G26" s="3"/>
      <c r="H26" s="6">
        <f t="shared" si="1"/>
        <v>0</v>
      </c>
      <c r="I26" s="2"/>
    </row>
    <row r="27" spans="1:9">
      <c r="A27" s="87"/>
      <c r="B27" s="88"/>
      <c r="C27" s="32"/>
      <c r="D27" s="33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C28" s="32"/>
      <c r="D28" s="33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32"/>
      <c r="D29" s="33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32"/>
      <c r="D30" s="33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32"/>
      <c r="D31" s="33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32"/>
      <c r="D32" s="33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1344000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134400.00000000023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60</v>
      </c>
      <c r="G37" s="71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3" t="s">
        <v>27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IF(F37="현금(이체X)",F35,IF(F37="웹결제",ROUND(Sheet2!B5,-4),IF(F37="이체 및 현금영수증",F35+F35*10%,IF(F37="이체 및 세금계산서",F35+F35*10%,IF(F37="이체 및 세금계산서",F35+F35*10%,)))))-F38</f>
        <v>1478400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57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14:D14"/>
    <mergeCell ref="C31:D31"/>
    <mergeCell ref="E20:F20"/>
    <mergeCell ref="E21:G22"/>
    <mergeCell ref="E33:G34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1344000</v>
      </c>
    </row>
    <row r="5" spans="1:6">
      <c r="A5" t="s">
        <v>38</v>
      </c>
      <c r="B5">
        <f>B4*1.12</f>
        <v>1505280.0000000002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2022-07-09T07:26:53Z</cp:lastPrinted>
  <dcterms:created xsi:type="dcterms:W3CDTF">2019-03-28T03:58:09Z</dcterms:created>
  <dcterms:modified xsi:type="dcterms:W3CDTF">2022-07-09T07:27:11Z</dcterms:modified>
</cp:coreProperties>
</file>