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1A18F12-504F-4B5B-AF94-C6F2F52AB569}" xr6:coauthVersionLast="45" xr6:coauthVersionMax="45" xr10:uidLastSave="{00000000-0000-0000-0000-000000000000}"/>
  <bookViews>
    <workbookView xWindow="7785" yWindow="2145" windowWidth="1368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<sst xmlns="http://schemas.openxmlformats.org/spreadsheetml/2006/main" count="84" uniqueCount="76">
  <si>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</si>
  <si>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</si>
  <si>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</si>
  <si>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</si>
  <si>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</si>
  <si>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</si>
  <si>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</si>
  <si>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</si>
  <si>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</si>
  <si>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</si>
  <si>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</si>
  <si>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</si>
  <si>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</si>
  <si>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</si>
  <si>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</si>
  <si>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</si>
  <si>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</si>
  <si>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</si>
  <si>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</si>
  <si>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</si>
  <si>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</si>
  <si>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</si>
  <si>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</si>
  <si>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</si>
  <si>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</si>
  <si>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</si>
  <si>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</si>
  <si>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</si>
  <si>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</si>
  <si>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</si>
  <si>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</si>
  <si>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</si>
  <si>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</si>
  <si>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</si>
  <si>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</si>
  <si>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</si>
  <si>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</si>
  <si>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</si>
  <si>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</si>
  <si>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</si>
  <si>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</si>
  <si>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</si>
  <si>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</si>
  <si>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</si>
  <si>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</si>
  <si>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</si>
  <si>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</si>
  <si>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</si>
  <si>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</si>
  <si>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</si>
  <si>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</si>
  <si>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</si>
  <si>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</si>
  <si>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</si>
  <si>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</si>
  <si>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</si>
  <si>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</si>
  <si>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</si>
  <si>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</si>
  <si>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</si>
  <si>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</si>
  <si>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</si>
  <si>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</si>
  <si>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</si>
  <si>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</si>
  <si>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</si>
  <si>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</si>
  <si>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ZOTAC GAMING 지포스 RTX 2070 SUPER AMP D6 8GB</t>
    <phoneticPr fontId="1" type="noConversion"/>
  </si>
  <si>
    <t>Western Digital WD BLUE SN550 M.2 NVMe (250GB)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</si>
  <si>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</si>
  <si>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</si>
  <si>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Seagate BarraCuda 7200/256M (ST2000DM008, 2TB)</t>
    <phoneticPr fontId="1" type="noConversion"/>
  </si>
  <si>
    <t>카드+현금</t>
  </si>
  <si>
    <t>인텔 코어i7-10세대 10700KF (코멧레이크S) (정품)</t>
    <phoneticPr fontId="1" type="noConversion"/>
  </si>
  <si>
    <t>강근희</t>
    <phoneticPr fontId="1" type="noConversion"/>
  </si>
  <si>
    <t>010-5026-7338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</si>
</sst>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74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75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44079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73</v>
      </c>
      <c r="D6" s="60"/>
      <c r="E6" s="3" t="s">
        <v>6</v>
      </c>
      <c r="F6" s="6">
        <v>496000</v>
      </c>
      <c r="G6" s="3">
        <v>1</v>
      </c>
      <c r="H6" s="6">
        <f>F6*G6</f>
        <v>496000</v>
      </c>
      <c r="I6" s="2"/>
    </row>
    <row r="7" spans="1:9" ht="24" customHeight="1">
      <c r="A7" s="106"/>
      <c r="B7" s="107"/>
      <c r="C7" s="59" t="s">
        <v>64</v>
      </c>
      <c r="D7" s="60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6"/>
      <c r="B10" s="107"/>
      <c r="C10" s="59" t="s">
        <v>67</v>
      </c>
      <c r="D10" s="60"/>
      <c r="E10" s="3" t="s">
        <v>9</v>
      </c>
      <c r="F10" s="6">
        <v>739000</v>
      </c>
      <c r="G10" s="3">
        <v>1</v>
      </c>
      <c r="H10" s="6">
        <f t="shared" si="0"/>
        <v>739000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6"/>
      <c r="B12" s="107"/>
      <c r="C12" s="59" t="s">
        <v>71</v>
      </c>
      <c r="D12" s="60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1754000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1754000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>
        <v>1000000</v>
      </c>
      <c r="D35" s="85"/>
      <c r="E35" s="8" t="s">
        <v>4</v>
      </c>
      <c r="F35" s="112">
        <f>SUM(E21,E33)</f>
        <v>1754000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>
        <f>IF(F37="현금(이체X)",Sheet2!C1,IF(F37="카드",Sheet2!C1,IF(F37="이체 및 현금영수증",Sheet2!C1,IF(F37="카드+현금",ROUND(Sheet2!B5,-4),IF(F37="이체 및 세금계산서",Sheet2!C1)))))</f>
        <v>850000</v>
      </c>
      <c r="D36" s="83"/>
      <c r="E36" s="8" t="s">
        <v>21</v>
      </c>
      <c r="F36" s="110">
        <f>F35*1.1-F35</f>
        <v>175400.00000000023</v>
      </c>
      <c r="G36" s="111"/>
      <c r="H36" s="10"/>
      <c r="I36" s="2"/>
    </row>
    <row r="37" spans="1:9" ht="17.25" customHeight="1">
      <c r="A37" s="70" t="s">
        <v>31</v>
      </c>
      <c r="B37" s="71"/>
      <c r="C37" s="86">
        <v>20000</v>
      </c>
      <c r="D37" s="87"/>
      <c r="E37" s="8" t="s">
        <v>30</v>
      </c>
      <c r="F37" s="68" t="s">
        <v>72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1830000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754000</v>
      </c>
    </row>
    <row r="5" spans="1:6">
      <c r="A5" t="s">
        <v>43</v>
      </c>
      <c r="B5">
        <f>B4*1.13</f>
        <v>852019.99999999988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2020-09-05T07:01:48Z</cp:lastPrinted>
  <dcterms:created xsi:type="dcterms:W3CDTF">2019-03-28T03:58:09Z</dcterms:created>
  <dcterms:modified xsi:type="dcterms:W3CDTF">2020-09-05T07:01:58Z</dcterms:modified>
</cp:coreProperties>
</file>