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90" yWindow="390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<sst xmlns="http://schemas.openxmlformats.org/spreadsheetml/2006/main" count="93" uniqueCount="81">
  <si>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</si>
  <si>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</si>
  <si>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</si>
  <si>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</si>
  <si>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</si>
  <si>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</si>
  <si>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</si>
  <si>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</si>
  <si>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</si>
  <si>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</si>
  <si>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</si>
  <si>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</si>
  <si>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</si>
  <si>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</si>
  <si>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</si>
  <si>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</si>
  <si>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</si>
  <si>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</si>
  <si>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</si>
  <si>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</si>
  <si>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</si>
  <si>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</si>
  <si>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</si>
  <si>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</si>
  <si>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</si>
  <si>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</si>
  <si>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</si>
  <si>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</si>
  <si>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</si>
  <si>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</si>
  <si>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</si>
  <si>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</si>
  <si>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</si>
  <si>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</si>
  <si>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</si>
  <si>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</si>
  <si>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</si>
  <si>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</si>
  <si>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</si>
  <si>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</si>
  <si>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</si>
  <si>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</si>
  <si>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</si>
  <si>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</si>
  <si>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</si>
  <si>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</si>
  <si>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</si>
  <si>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</si>
  <si>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</si>
  <si>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</si>
  <si>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</si>
  <si>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</si>
  <si>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</si>
  <si>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</si>
  <si>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</si>
  <si>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</si>
  <si>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</si>
  <si>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</si>
  <si>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</si>
  <si>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</si>
  <si>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</si>
  <si>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</si>
  <si>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</si>
  <si>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</si>
  <si>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공임비</t>
    <phoneticPr fontId="1" type="noConversion"/>
  </si>
  <si>
    <t>충전기</t>
    <phoneticPr fontId="1" type="noConversion"/>
  </si>
  <si>
    <t>아이패드 1세대 30핀 충전기 아이폰 g101</t>
    <phoneticPr fontId="1" type="noConversion"/>
  </si>
  <si>
    <t>키보드마우스</t>
    <phoneticPr fontId="1" type="noConversion"/>
  </si>
  <si>
    <t>사무용 키보드마우스 합본 셋트</t>
    <phoneticPr fontId="1" type="noConversion"/>
  </si>
  <si>
    <t>사무용 PC윈도우 및 기타 재설치</t>
    <phoneticPr fontId="1" type="noConversion"/>
  </si>
  <si>
    <t>㈜ 에노존</t>
    <phoneticPr fontId="1" type="noConversion"/>
  </si>
  <si>
    <t>010-7597-2803</t>
    <phoneticPr fontId="1" type="noConversion"/>
  </si>
  <si>
    <t>점검</t>
    <phoneticPr fontId="1" type="noConversion"/>
  </si>
  <si>
    <t xml:space="preserve">본체 5대분 점검및 수리 추가 견적 예정 </t>
    <phoneticPr fontId="1" type="noConversion"/>
  </si>
  <si>
    <t>케이블</t>
    <phoneticPr fontId="1" type="noConversion"/>
  </si>
  <si>
    <t xml:space="preserve">듀얼모니터용 케이블 </t>
    <phoneticPr fontId="1" type="noConversion"/>
  </si>
  <si>
    <t>어댑터</t>
    <phoneticPr fontId="1" type="noConversion"/>
  </si>
  <si>
    <t xml:space="preserve">호환용 모니터 어댑터 </t>
    <phoneticPr fontId="1" type="noConversion"/>
  </si>
  <si>
    <t>강원HDMI 5개 DVI TO HDMI+4개 사용완료</t>
    <phoneticPr fontId="1" type="noConversion"/>
  </si>
  <si>
    <t>컴퓨터파워케이블 1개</t>
    <phoneticPr fontId="1" type="noConversion"/>
  </si>
  <si>
    <t>모니터호환어댑터 삼성2+LG1 가져가심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</si>
</sst>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2" fillId="4" borderId="12" xfId="0" applyFont="1" applyFill="1" applyBorder="1" applyAlignment="1">
      <alignment horizontal="center" vertical="center"/>
    </xf>
    <xf numFmtId="176" fontId="2" fillId="4" borderId="12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1" sqref="B1: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70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33</v>
      </c>
      <c r="B2" s="29" t="s">
        <v>71</v>
      </c>
      <c r="C2" s="43"/>
      <c r="D2" s="44"/>
      <c r="E2" s="119"/>
      <c r="F2" s="39"/>
      <c r="G2" s="39"/>
      <c r="H2" s="120"/>
    </row>
    <row r="3" spans="1:9" ht="22.5" customHeight="1">
      <c r="A3" s="15" t="s">
        <v>34</v>
      </c>
      <c r="B3" s="16">
        <f ca="1">TODAY()</f>
        <v>45216</v>
      </c>
      <c r="C3" s="15" t="s">
        <v>35</v>
      </c>
      <c r="D3" s="18"/>
      <c r="E3" s="119"/>
      <c r="F3" s="39"/>
      <c r="G3" s="39"/>
      <c r="H3" s="120"/>
    </row>
    <row r="4" spans="1:9" ht="22.5" customHeight="1">
      <c r="A4" s="14" t="s">
        <v>32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73"/>
      <c r="B7" s="74"/>
      <c r="C7" s="58"/>
      <c r="D7" s="59"/>
      <c r="E7" s="22" t="s">
        <v>10</v>
      </c>
      <c r="F7" s="6"/>
      <c r="G7" s="3"/>
      <c r="H7" s="6">
        <f t="shared" ref="H7:H20" si="0">F7*G7</f>
        <v>0</v>
      </c>
      <c r="I7" s="2"/>
    </row>
    <row r="8" spans="1:9" ht="25.5" customHeight="1">
      <c r="A8" s="73"/>
      <c r="B8" s="74"/>
      <c r="C8" s="127"/>
      <c r="D8" s="128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73"/>
      <c r="B9" s="74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73"/>
      <c r="B10" s="74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3"/>
      <c r="B11" s="74"/>
      <c r="C11" s="60"/>
      <c r="D11" s="61"/>
      <c r="E11" s="3"/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77</v>
      </c>
      <c r="D12" s="63"/>
      <c r="E12" s="3" t="s">
        <v>76</v>
      </c>
      <c r="F12" s="6">
        <v>20000</v>
      </c>
      <c r="G12" s="3">
        <v>7</v>
      </c>
      <c r="H12" s="6">
        <f t="shared" si="0"/>
        <v>140000</v>
      </c>
      <c r="I12" s="2"/>
    </row>
    <row r="13" spans="1:9">
      <c r="A13" s="73"/>
      <c r="B13" s="74"/>
      <c r="C13" s="52" t="s">
        <v>75</v>
      </c>
      <c r="D13" s="53"/>
      <c r="E13" s="3" t="s">
        <v>74</v>
      </c>
      <c r="F13" s="6">
        <v>8000</v>
      </c>
      <c r="G13" s="3">
        <v>7</v>
      </c>
      <c r="H13" s="6">
        <f t="shared" si="0"/>
        <v>56000</v>
      </c>
      <c r="I13" s="2"/>
    </row>
    <row r="14" spans="1:9" ht="29.25" customHeight="1">
      <c r="A14" s="73"/>
      <c r="B14" s="74"/>
      <c r="C14" s="52" t="s">
        <v>68</v>
      </c>
      <c r="D14" s="53"/>
      <c r="E14" s="3" t="s">
        <v>67</v>
      </c>
      <c r="F14" s="6">
        <v>12000</v>
      </c>
      <c r="G14" s="3">
        <v>5</v>
      </c>
      <c r="H14" s="6">
        <f t="shared" si="0"/>
        <v>60000</v>
      </c>
      <c r="I14" s="2"/>
    </row>
    <row r="15" spans="1:9" ht="24" customHeight="1">
      <c r="A15" s="73"/>
      <c r="B15" s="74"/>
      <c r="C15" s="52" t="s">
        <v>66</v>
      </c>
      <c r="D15" s="53"/>
      <c r="E15" s="3" t="s">
        <v>65</v>
      </c>
      <c r="F15" s="6">
        <v>10000</v>
      </c>
      <c r="G15" s="3">
        <v>2</v>
      </c>
      <c r="H15" s="6">
        <f t="shared" si="0"/>
        <v>20000</v>
      </c>
      <c r="I15" s="2"/>
    </row>
    <row r="16" spans="1:9" ht="24" customHeight="1">
      <c r="A16" s="73"/>
      <c r="B16" s="74"/>
      <c r="C16" s="54" t="s">
        <v>69</v>
      </c>
      <c r="D16" s="55"/>
      <c r="E16" s="3" t="s">
        <v>64</v>
      </c>
      <c r="F16" s="6">
        <v>50000</v>
      </c>
      <c r="G16" s="3">
        <v>7</v>
      </c>
      <c r="H16" s="6">
        <f t="shared" si="0"/>
        <v>350000</v>
      </c>
      <c r="I16" s="2"/>
    </row>
    <row r="17" spans="1:9">
      <c r="A17" s="73"/>
      <c r="B17" s="74"/>
      <c r="C17" s="64" t="s">
        <v>73</v>
      </c>
      <c r="D17" s="65"/>
      <c r="E17" s="36" t="s">
        <v>72</v>
      </c>
      <c r="F17" s="37"/>
      <c r="G17" s="36"/>
      <c r="H17" s="38">
        <f t="shared" si="0"/>
        <v>0</v>
      </c>
      <c r="I17" s="2"/>
    </row>
    <row r="18" spans="1:9">
      <c r="A18" s="73"/>
      <c r="B18" s="74"/>
      <c r="C18" s="81"/>
      <c r="D18" s="82"/>
      <c r="E18" s="4"/>
      <c r="F18" s="7"/>
      <c r="G18" s="4"/>
      <c r="H18" s="6"/>
      <c r="I18" s="2"/>
    </row>
    <row r="19" spans="1:9">
      <c r="A19" s="73"/>
      <c r="B19" s="74"/>
      <c r="C19" s="56"/>
      <c r="D19" s="57"/>
      <c r="E19" s="3"/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63</v>
      </c>
      <c r="B21" s="76"/>
      <c r="C21" s="49" t="s">
        <v>11</v>
      </c>
      <c r="D21" s="49"/>
      <c r="E21" s="66">
        <f>SUM(H6:H20)</f>
        <v>626000</v>
      </c>
      <c r="F21" s="66"/>
      <c r="G21" s="24">
        <v>1</v>
      </c>
      <c r="H21" s="126" t="s">
        <v>13</v>
      </c>
      <c r="I21" s="2"/>
    </row>
    <row r="22" spans="1:9" ht="12.75" customHeight="1">
      <c r="A22" s="77"/>
      <c r="B22" s="78"/>
      <c r="C22" s="49"/>
      <c r="D22" s="49"/>
      <c r="E22" s="66">
        <f>E21*G21</f>
        <v>626000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16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78</v>
      </c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9" t="s">
        <v>58</v>
      </c>
      <c r="B26" s="100"/>
      <c r="C26" s="45" t="s">
        <v>79</v>
      </c>
      <c r="D26" s="46"/>
      <c r="E26" s="5"/>
      <c r="F26" s="6"/>
      <c r="G26" s="3"/>
      <c r="H26" s="6">
        <f>F26*G26</f>
        <v>0</v>
      </c>
      <c r="I26" s="2"/>
    </row>
    <row r="27" spans="1:9">
      <c r="A27" s="101"/>
      <c r="B27" s="102"/>
      <c r="C27" s="45" t="s">
        <v>80</v>
      </c>
      <c r="D27" s="46"/>
      <c r="E27" s="5"/>
      <c r="F27" s="6"/>
      <c r="G27" s="3"/>
      <c r="H27" s="6">
        <f t="shared" ref="H27:H33" si="1">F27*G27</f>
        <v>0</v>
      </c>
      <c r="I27" s="2"/>
    </row>
    <row r="28" spans="1:9">
      <c r="A28" s="101"/>
      <c r="B28" s="102"/>
      <c r="C28" s="45"/>
      <c r="D28" s="46"/>
      <c r="E28" s="5"/>
      <c r="F28" s="6"/>
      <c r="G28" s="3"/>
      <c r="H28" s="6">
        <f t="shared" si="1"/>
        <v>0</v>
      </c>
      <c r="I28" s="2"/>
    </row>
    <row r="29" spans="1:9">
      <c r="A29" s="101"/>
      <c r="B29" s="102"/>
      <c r="C29" s="45"/>
      <c r="D29" s="46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45"/>
      <c r="D30" s="46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45"/>
      <c r="D31" s="4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23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4" t="s">
        <v>13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26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626000</v>
      </c>
      <c r="G36" s="131"/>
      <c r="H36" s="9" t="s">
        <v>13</v>
      </c>
      <c r="I36" s="2"/>
    </row>
    <row r="37" spans="1:9" ht="16.5" customHeight="1">
      <c r="A37" s="97" t="s">
        <v>25</v>
      </c>
      <c r="B37" s="98"/>
      <c r="C37" s="85" t="b">
        <f>IF(F38="카드+현금",Sheet3!C9,IF(F38="현금+카드",Sheet3!C6))</f>
        <v>0</v>
      </c>
      <c r="D37" s="86"/>
      <c r="E37" s="8" t="s">
        <v>14</v>
      </c>
      <c r="F37" s="129">
        <f>F36*1.1-F36</f>
        <v>62600</v>
      </c>
      <c r="G37" s="130"/>
      <c r="H37" s="10"/>
      <c r="I37" s="2"/>
    </row>
    <row r="38" spans="1:9" ht="17.25" customHeight="1">
      <c r="A38" s="97" t="s">
        <v>21</v>
      </c>
      <c r="B38" s="98"/>
      <c r="C38" s="110"/>
      <c r="D38" s="111"/>
      <c r="E38" s="8" t="s">
        <v>20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22</v>
      </c>
      <c r="B39" s="106"/>
      <c r="C39" s="112">
        <f>SUM(C36:C37)-C38</f>
        <v>0</v>
      </c>
      <c r="D39" s="113"/>
      <c r="E39" s="21" t="s">
        <v>62</v>
      </c>
      <c r="F39" s="133">
        <v>28600</v>
      </c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15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660000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-28600</v>
      </c>
      <c r="I41" s="2"/>
    </row>
    <row r="42" spans="1:9" ht="16.5" customHeight="1">
      <c r="B42" s="35"/>
      <c r="C42" s="2"/>
      <c r="D42" s="2"/>
      <c r="E42" s="109" t="s">
        <v>40</v>
      </c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626000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138600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626000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626000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41</v>
      </c>
      <c r="B2" t="s">
        <v>13</v>
      </c>
      <c r="C2" s="20" t="s">
        <v>57</v>
      </c>
      <c r="D2" t="s">
        <v>28</v>
      </c>
    </row>
    <row r="3" spans="1:5">
      <c r="A3" t="s">
        <v>18</v>
      </c>
      <c r="B3" t="s">
        <v>24</v>
      </c>
      <c r="C3" s="20" t="s">
        <v>56</v>
      </c>
      <c r="D3" s="13" t="s">
        <v>30</v>
      </c>
    </row>
    <row r="4" spans="1:5">
      <c r="A4" t="s">
        <v>19</v>
      </c>
      <c r="B4" s="11">
        <f>Sheet1!F36-(Sheet1!C36)</f>
        <v>626000</v>
      </c>
    </row>
    <row r="5" spans="1:5">
      <c r="A5" t="s">
        <v>55</v>
      </c>
      <c r="B5" s="11"/>
    </row>
    <row r="6" spans="1:5">
      <c r="A6" t="s">
        <v>31</v>
      </c>
    </row>
    <row r="7" spans="1:5">
      <c r="A7" t="s">
        <v>42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2023-10-13T07:45:52Z</cp:lastPrinted>
  <dcterms:created xsi:type="dcterms:W3CDTF">2019-03-28T03:58:09Z</dcterms:created>
  <dcterms:modified xsi:type="dcterms:W3CDTF">2023-10-17T10:16:20Z</dcterms:modified>
</cp:coreProperties>
</file>